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Z:\RECURSOS HUMANOS\NOMINA\NÓMINA 2023\NOVIEMBRE 2023\"/>
    </mc:Choice>
  </mc:AlternateContent>
  <xr:revisionPtr revIDLastSave="0" documentId="8_{D7321B83-E58A-42B8-8AD3-3B11094BED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3" i="1" l="1"/>
  <c r="G42" i="1" l="1"/>
  <c r="E95" i="1" l="1"/>
  <c r="C95" i="1"/>
  <c r="G90" i="1"/>
  <c r="G92" i="1" l="1"/>
  <c r="G84" i="1" l="1"/>
  <c r="G85" i="1" l="1"/>
  <c r="G86" i="1"/>
  <c r="G87" i="1"/>
  <c r="G88" i="1"/>
  <c r="G78" i="1"/>
  <c r="G75" i="1"/>
  <c r="G69" i="1"/>
  <c r="G70" i="1"/>
  <c r="G71" i="1"/>
  <c r="G72" i="1"/>
  <c r="G68" i="1"/>
  <c r="G60" i="1"/>
  <c r="G62" i="1"/>
  <c r="G63" i="1"/>
  <c r="G64" i="1"/>
  <c r="G59" i="1"/>
  <c r="G48" i="1"/>
  <c r="G45" i="1"/>
  <c r="G44" i="1"/>
  <c r="G27" i="1" l="1"/>
  <c r="F95" i="1" l="1"/>
  <c r="D95" i="1"/>
  <c r="G95" i="1"/>
</calcChain>
</file>

<file path=xl/sharedStrings.xml><?xml version="1.0" encoding="utf-8"?>
<sst xmlns="http://schemas.openxmlformats.org/spreadsheetml/2006/main" count="182" uniqueCount="105">
  <si>
    <t>REPÚBLICA DOMINICANA</t>
  </si>
  <si>
    <t>MINISTERIO DE DEFENSA</t>
  </si>
  <si>
    <t>“General Juan Pablo Duarte y Díez”</t>
  </si>
  <si>
    <t>“TODO POR LA PATRIA"</t>
  </si>
  <si>
    <t xml:space="preserve">Rector, Vicerrectorias, Direcciones, Sub-Direcciones, Departamentos, Divisiones y Secciones  </t>
  </si>
  <si>
    <t>No.</t>
  </si>
  <si>
    <t>Función</t>
  </si>
  <si>
    <t>Sueldo</t>
  </si>
  <si>
    <t>ISR</t>
  </si>
  <si>
    <t>SFS</t>
  </si>
  <si>
    <t>Fondo de Pensiones</t>
  </si>
  <si>
    <t>Neto</t>
  </si>
  <si>
    <t>Genero</t>
  </si>
  <si>
    <t>Rector</t>
  </si>
  <si>
    <t>Masc.</t>
  </si>
  <si>
    <t>Vicerrector Administrativo</t>
  </si>
  <si>
    <t>Vicerrector Académico</t>
  </si>
  <si>
    <t>Fem.</t>
  </si>
  <si>
    <t>Director de Contabilidad y Finanzas</t>
  </si>
  <si>
    <t>Directora de Planificación</t>
  </si>
  <si>
    <t>Director Juridico</t>
  </si>
  <si>
    <t>Sub-Director de Tecnología</t>
  </si>
  <si>
    <t>Sub-Director Oficial Ejecutivo</t>
  </si>
  <si>
    <t>Sub-Directora de Bibliotecas Militares</t>
  </si>
  <si>
    <t>Asesor Curricular</t>
  </si>
  <si>
    <t>Asistente de la Rectoría</t>
  </si>
  <si>
    <t>Enc. del Departamento de Contabilidad</t>
  </si>
  <si>
    <t>Enc. del Departamento de Relaciones Interinstitucionales</t>
  </si>
  <si>
    <t>Enc. del Departamento de Relaciones Públicas</t>
  </si>
  <si>
    <t>Enc. del Departamento Ayudantía de la Vr. Administrativa</t>
  </si>
  <si>
    <t>Enc. del Departamento de Recursos Humanos</t>
  </si>
  <si>
    <t>Enc. del Departamento de Registro Central</t>
  </si>
  <si>
    <t>Enc. del Departamento de Post Grado</t>
  </si>
  <si>
    <t>Enc. del Departamento de Asuntos Legales</t>
  </si>
  <si>
    <t>Enc. del Departamento de Bibliotecas Militares</t>
  </si>
  <si>
    <t>Enc. del Departamento de Admisiones</t>
  </si>
  <si>
    <t>Enc. del Departamento de Planificación</t>
  </si>
  <si>
    <t>Enc. del Departamento de Compras</t>
  </si>
  <si>
    <t>Enc. del Departamento de Gestión de Calidad</t>
  </si>
  <si>
    <t>Enc. de la División de Consolidación Bancaria</t>
  </si>
  <si>
    <t>Asistente del Dpto. Serv. Estudiantil</t>
  </si>
  <si>
    <t>Enc. de la División de Audiovisuales</t>
  </si>
  <si>
    <t>Asistente del Área Registro</t>
  </si>
  <si>
    <t>Enc. de la División de Procesos Técnicos</t>
  </si>
  <si>
    <t>Asistente Vr. Investigaciones</t>
  </si>
  <si>
    <t>Enc. de la División de Verificación y Validación de Admisiones</t>
  </si>
  <si>
    <t>Enc. de la División de Verificación y Validación de Registro</t>
  </si>
  <si>
    <t>Enc. de la División Aydtia. Oficial Ejecutivo</t>
  </si>
  <si>
    <t>Enc. de la División de Programación, Desarrollo y Base De Datos</t>
  </si>
  <si>
    <t>Enc. de la División de Apoyo a la Docencia Virtual</t>
  </si>
  <si>
    <t>Enc. de la División de Correspondencia y Archivo</t>
  </si>
  <si>
    <t>Enc. de la División de Diseño de Planes de Estudios</t>
  </si>
  <si>
    <t>Enc. de la División de Registro y Control de Nómina</t>
  </si>
  <si>
    <t xml:space="preserve">Enc. de la División de Servicios Académicos  </t>
  </si>
  <si>
    <t xml:space="preserve">Enc. de la División de Almacen </t>
  </si>
  <si>
    <t>Enc. de la División de Auditoria y Control de Registro</t>
  </si>
  <si>
    <t>Enc. de la División Aydtia. Vr. de Investigación, Extensión y Educación Continuada</t>
  </si>
  <si>
    <t>Enc. División de Programación Junior</t>
  </si>
  <si>
    <t>Enc. de la División de Comunicaciones</t>
  </si>
  <si>
    <t>Enc. de la División de Proyectos Cientificos</t>
  </si>
  <si>
    <t>Enc. División de Análisis y Reportes</t>
  </si>
  <si>
    <t>Enc. de la División Mantenimiento</t>
  </si>
  <si>
    <t>Asesor de Tecnología y Plataforma Virtual</t>
  </si>
  <si>
    <t>Asesor de Historia Militar</t>
  </si>
  <si>
    <t>Enc. de la División de Circular y Referencia</t>
  </si>
  <si>
    <t>Enc. de la Sección de Circular y Referencia</t>
  </si>
  <si>
    <t>Enc. de la Sección de  Programación y Registro</t>
  </si>
  <si>
    <t>Enc. de la Sección de  Manejo de Redes Sociales</t>
  </si>
  <si>
    <t>Enc. de la División de Auditoria Institucional</t>
  </si>
  <si>
    <t>Enc. de la Sección de Archivo Vr. Administrativa</t>
  </si>
  <si>
    <t>Enc. de la Sección de Planificación Educativa de Grado</t>
  </si>
  <si>
    <t>Enc. de la Sección de Procesamiento Interno</t>
  </si>
  <si>
    <t>Enc. de la Sección de Asistente del Depto. Relaciones Interinstitucionales</t>
  </si>
  <si>
    <t>Encargado de Conserjería *Residencia Militar*</t>
  </si>
  <si>
    <t>MONTO TOTAL</t>
  </si>
  <si>
    <t xml:space="preserve"> </t>
  </si>
  <si>
    <t xml:space="preserve"> Licda. Paula Mendez Aquino</t>
  </si>
  <si>
    <t>Empleada Nominal</t>
  </si>
  <si>
    <t>Enc. de la Sección de Asistente de Almacén</t>
  </si>
  <si>
    <t>Enc. del Departamento de Presupuesto</t>
  </si>
  <si>
    <t>Enc. de la División Licitación, Cotización y Contrato</t>
  </si>
  <si>
    <t>Enc. del Departamento de Publicaciones</t>
  </si>
  <si>
    <t>Sub-Director Administrativo</t>
  </si>
  <si>
    <t>Enc. División de Evaluación de Personal</t>
  </si>
  <si>
    <t>Asistente de Gestión y Coordinación Docente</t>
  </si>
  <si>
    <t>Enc. de la División de Egresados</t>
  </si>
  <si>
    <t>Enc. del Departamento de Auditoria Interna</t>
  </si>
  <si>
    <t>División de Web Master</t>
  </si>
  <si>
    <t>Mensajeros (Todos), Cantidad (03)</t>
  </si>
  <si>
    <t>Enc. del Departamento de Acuerdos y Contratos</t>
  </si>
  <si>
    <t>Vicerrectora de Extensión y Relaciones Interinstitucionales</t>
  </si>
  <si>
    <t>Unidad de Seguridad Interna, Cantidad (03)</t>
  </si>
  <si>
    <t>Enc. de la División de  Auditoria Académica</t>
  </si>
  <si>
    <t>Enc. del Departamento de  Gestión y Coordinación Docente</t>
  </si>
  <si>
    <t>Empleados por Rango (Todos), Cantidad (8)</t>
  </si>
  <si>
    <t>(7) F (1) M</t>
  </si>
  <si>
    <r>
      <t>UNIVERSIDAD NACIONAL PARA LA DEFENSA, “UNADE”</t>
    </r>
    <r>
      <rPr>
        <b/>
        <sz val="12"/>
        <rFont val="Times New Roman"/>
        <family val="1"/>
      </rPr>
      <t>.</t>
    </r>
  </si>
  <si>
    <t xml:space="preserve">      Enc. de Registro y Control de Nómina</t>
  </si>
  <si>
    <t>Vicerrector de Investigación e Innovación.</t>
  </si>
  <si>
    <t>Enc. del Departamento de Grado</t>
  </si>
  <si>
    <t>Sub-Director Investigación</t>
  </si>
  <si>
    <t>Choferes (Todos), Cantidad (05)</t>
  </si>
  <si>
    <t>Empleados Nominales (Todos), Cantidad (21)</t>
  </si>
  <si>
    <t>(10) F (11) M</t>
  </si>
  <si>
    <t>de la Universidad Nacional Para La Defensa, correspondiente al mes de noviembre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</si>
</sst>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sz val="11"/>
      <name val="Century Gothic"/>
      <family val="2"/>
    </font>
    <font>
      <b/>
      <sz val="11"/>
      <name val="Century Gothic"/>
      <family val="2"/>
    </font>
    <font>
      <sz val="11"/>
      <name val="Calibri"/>
      <family val="2"/>
      <scheme val="minor"/>
    </font>
    <font>
      <b/>
      <sz val="11"/>
      <name val="Times New Roman"/>
      <family val="1"/>
    </font>
    <font>
      <b/>
      <i/>
      <sz val="12"/>
      <name val="Times New Roman"/>
      <family val="1"/>
    </font>
    <font>
      <sz val="9"/>
      <name val="Times New Roman"/>
      <family val="1"/>
    </font>
    <font>
      <b/>
      <sz val="14"/>
      <name val="Century Gothic"/>
      <family val="2"/>
    </font>
    <font>
      <b/>
      <sz val="12"/>
      <name val="Century Gothic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right"/>
    </xf>
    <xf numFmtId="0" fontId="5" fillId="0" borderId="0" xfId="0" applyFont="1"/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4" fontId="3" fillId="0" borderId="1" xfId="0" applyNumberFormat="1" applyFont="1" applyBorder="1" applyAlignment="1">
      <alignment vertical="center"/>
    </xf>
    <xf numFmtId="0" fontId="4" fillId="0" borderId="2" xfId="0" applyFont="1" applyBorder="1"/>
    <xf numFmtId="4" fontId="3" fillId="0" borderId="2" xfId="0" applyNumberFormat="1" applyFont="1" applyBorder="1"/>
    <xf numFmtId="4" fontId="3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4" fillId="0" borderId="6" xfId="0" applyNumberFormat="1" applyFont="1" applyBorder="1" applyAlignment="1">
      <alignment horizontal="right"/>
    </xf>
    <xf numFmtId="4" fontId="4" fillId="0" borderId="3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center"/>
    </xf>
    <xf numFmtId="0" fontId="4" fillId="0" borderId="1" xfId="0" applyFont="1" applyBorder="1"/>
    <xf numFmtId="4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4" fontId="0" fillId="0" borderId="0" xfId="0" applyNumberFormat="1"/>
    <xf numFmtId="2" fontId="3" fillId="0" borderId="2" xfId="0" applyNumberFormat="1" applyFont="1" applyBorder="1"/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3724275</xdr:colOff>
      <xdr:row>1</xdr:row>
      <xdr:rowOff>190501</xdr:rowOff>
    </xdr:from>
    <xdr:to>
      <xdr:col>3</xdr:col>
      <xdr:colOff>356611</xdr:colOff>
      <xdr:row>5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025" y="381001"/>
          <a:ext cx="1823461" cy="676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4"/>
  <sheetViews>
    <sheetView tabSelected="1" workbookViewId="0">
      <selection activeCell="E14" sqref="E14"/>
    </sheetView>
  </sheetViews>
  <sheetFormatPr baseColWidth="10" defaultRowHeight="15" x14ac:dyDescent="0.25"/>
  <cols>
    <col min="1" max="1" width="4.28515625" customWidth="1"/>
    <col min="2" max="2" width="62.140625" customWidth="1"/>
    <col min="3" max="3" width="15.7109375" customWidth="1"/>
    <col min="4" max="4" width="13.28515625" customWidth="1"/>
    <col min="5" max="5" width="13.140625" customWidth="1"/>
    <col min="6" max="6" width="15" customWidth="1"/>
    <col min="7" max="7" width="14.28515625" customWidth="1"/>
    <col min="8" max="8" width="12.85546875" customWidth="1"/>
  </cols>
  <sheetData>
    <row r="1" spans="1:8" x14ac:dyDescent="0.25">
      <c r="A1" s="43" t="s">
        <v>0</v>
      </c>
      <c r="B1" s="43"/>
      <c r="C1" s="43"/>
      <c r="D1" s="43"/>
      <c r="E1" s="43"/>
      <c r="F1" s="43"/>
      <c r="G1" s="43"/>
      <c r="H1" s="43"/>
    </row>
    <row r="2" spans="1:8" ht="15.75" x14ac:dyDescent="0.25">
      <c r="A2" s="44" t="s">
        <v>1</v>
      </c>
      <c r="B2" s="44"/>
      <c r="C2" s="44"/>
      <c r="D2" s="44"/>
      <c r="E2" s="44"/>
      <c r="F2" s="44"/>
      <c r="G2" s="44"/>
      <c r="H2" s="44"/>
    </row>
    <row r="3" spans="1:8" ht="16.5" x14ac:dyDescent="0.3">
      <c r="A3" s="1"/>
      <c r="B3" s="2"/>
      <c r="C3" s="3"/>
      <c r="D3" s="4"/>
      <c r="E3" s="4"/>
      <c r="F3" s="4"/>
      <c r="G3" s="4"/>
      <c r="H3" s="5"/>
    </row>
    <row r="4" spans="1:8" ht="16.5" x14ac:dyDescent="0.3">
      <c r="A4" s="1"/>
      <c r="B4" s="2"/>
      <c r="C4" s="3"/>
      <c r="D4" s="4"/>
      <c r="E4" s="4"/>
      <c r="F4" s="4"/>
      <c r="G4" s="4"/>
      <c r="H4" s="5"/>
    </row>
    <row r="5" spans="1:8" ht="16.5" x14ac:dyDescent="0.3">
      <c r="A5" s="1"/>
      <c r="B5" s="2"/>
      <c r="C5" s="3"/>
      <c r="D5" s="4"/>
      <c r="E5" s="4"/>
      <c r="F5" s="4"/>
      <c r="G5" s="4"/>
      <c r="H5" s="5"/>
    </row>
    <row r="6" spans="1:8" ht="15.75" x14ac:dyDescent="0.25">
      <c r="A6" s="45" t="s">
        <v>96</v>
      </c>
      <c r="B6" s="45"/>
      <c r="C6" s="45"/>
      <c r="D6" s="45"/>
      <c r="E6" s="45"/>
      <c r="F6" s="45"/>
      <c r="G6" s="45"/>
      <c r="H6" s="45"/>
    </row>
    <row r="7" spans="1:8" ht="15.75" x14ac:dyDescent="0.25">
      <c r="A7" s="46" t="s">
        <v>2</v>
      </c>
      <c r="B7" s="46"/>
      <c r="C7" s="46"/>
      <c r="D7" s="46"/>
      <c r="E7" s="46"/>
      <c r="F7" s="46"/>
      <c r="G7" s="46"/>
      <c r="H7" s="46"/>
    </row>
    <row r="8" spans="1:8" x14ac:dyDescent="0.25">
      <c r="A8" s="47" t="s">
        <v>3</v>
      </c>
      <c r="B8" s="47"/>
      <c r="C8" s="47"/>
      <c r="D8" s="47"/>
      <c r="E8" s="47"/>
      <c r="F8" s="47"/>
      <c r="G8" s="47"/>
      <c r="H8" s="47"/>
    </row>
    <row r="9" spans="1:8" ht="16.5" x14ac:dyDescent="0.3">
      <c r="A9" s="1"/>
      <c r="B9" s="2"/>
      <c r="C9" s="4"/>
      <c r="D9" s="4"/>
      <c r="E9" s="4"/>
      <c r="F9" s="4"/>
      <c r="G9" s="4"/>
      <c r="H9" s="5"/>
    </row>
    <row r="10" spans="1:8" ht="18" x14ac:dyDescent="0.25">
      <c r="A10" s="39" t="s">
        <v>4</v>
      </c>
      <c r="B10" s="39"/>
      <c r="C10" s="39"/>
      <c r="D10" s="39"/>
      <c r="E10" s="39"/>
      <c r="F10" s="39"/>
      <c r="G10" s="39"/>
      <c r="H10" s="39"/>
    </row>
    <row r="11" spans="1:8" ht="18" x14ac:dyDescent="0.25">
      <c r="A11" s="39" t="s">
        <v>104</v>
      </c>
      <c r="B11" s="39"/>
      <c r="C11" s="39"/>
      <c r="D11" s="39"/>
      <c r="E11" s="39"/>
      <c r="F11" s="39"/>
      <c r="G11" s="39"/>
      <c r="H11" s="39"/>
    </row>
    <row r="12" spans="1:8" ht="16.5" x14ac:dyDescent="0.3">
      <c r="A12" s="1"/>
      <c r="B12" s="2"/>
      <c r="C12" s="4"/>
      <c r="D12" s="4"/>
      <c r="E12" s="4"/>
      <c r="F12" s="4"/>
      <c r="G12" s="4"/>
      <c r="H12" s="5"/>
    </row>
    <row r="13" spans="1:8" s="32" customFormat="1" ht="30" x14ac:dyDescent="0.25">
      <c r="A13" s="30" t="s">
        <v>5</v>
      </c>
      <c r="B13" s="30" t="s">
        <v>6</v>
      </c>
      <c r="C13" s="30" t="s">
        <v>7</v>
      </c>
      <c r="D13" s="30" t="s">
        <v>8</v>
      </c>
      <c r="E13" s="30" t="s">
        <v>9</v>
      </c>
      <c r="F13" s="31" t="s">
        <v>10</v>
      </c>
      <c r="G13" s="30" t="s">
        <v>11</v>
      </c>
      <c r="H13" s="30" t="s">
        <v>12</v>
      </c>
    </row>
    <row r="14" spans="1:8" ht="16.5" x14ac:dyDescent="0.3">
      <c r="A14" s="36">
        <v>1</v>
      </c>
      <c r="B14" s="26" t="s">
        <v>13</v>
      </c>
      <c r="C14" s="27">
        <v>200000</v>
      </c>
      <c r="D14" s="27">
        <v>33582.94</v>
      </c>
      <c r="E14" s="28">
        <v>0</v>
      </c>
      <c r="F14" s="27">
        <v>20000</v>
      </c>
      <c r="G14" s="27">
        <v>146417.06</v>
      </c>
      <c r="H14" s="29" t="s">
        <v>14</v>
      </c>
    </row>
    <row r="15" spans="1:8" ht="16.5" x14ac:dyDescent="0.3">
      <c r="A15" s="36">
        <v>2</v>
      </c>
      <c r="B15" s="26" t="s">
        <v>15</v>
      </c>
      <c r="C15" s="27">
        <v>120000</v>
      </c>
      <c r="D15" s="27">
        <v>15582.94</v>
      </c>
      <c r="E15" s="28">
        <v>0</v>
      </c>
      <c r="F15" s="27">
        <v>12000</v>
      </c>
      <c r="G15" s="27">
        <v>92417.06</v>
      </c>
      <c r="H15" s="29" t="s">
        <v>14</v>
      </c>
    </row>
    <row r="16" spans="1:8" ht="16.5" x14ac:dyDescent="0.3">
      <c r="A16" s="36">
        <v>3</v>
      </c>
      <c r="B16" s="26" t="s">
        <v>16</v>
      </c>
      <c r="C16" s="27">
        <v>120000</v>
      </c>
      <c r="D16" s="27">
        <v>15582.94</v>
      </c>
      <c r="E16" s="28">
        <v>0</v>
      </c>
      <c r="F16" s="27">
        <v>12000</v>
      </c>
      <c r="G16" s="27">
        <v>92417.06</v>
      </c>
      <c r="H16" s="29" t="s">
        <v>14</v>
      </c>
    </row>
    <row r="17" spans="1:8" ht="16.5" x14ac:dyDescent="0.3">
      <c r="A17" s="36">
        <v>4</v>
      </c>
      <c r="B17" s="6" t="s">
        <v>98</v>
      </c>
      <c r="C17" s="14">
        <v>120000</v>
      </c>
      <c r="D17" s="14">
        <v>15582.94</v>
      </c>
      <c r="E17" s="17">
        <v>0</v>
      </c>
      <c r="F17" s="14">
        <v>12000</v>
      </c>
      <c r="G17" s="14">
        <v>92417.06</v>
      </c>
      <c r="H17" s="29" t="s">
        <v>14</v>
      </c>
    </row>
    <row r="18" spans="1:8" ht="21" customHeight="1" x14ac:dyDescent="0.25">
      <c r="A18" s="36">
        <v>5</v>
      </c>
      <c r="B18" s="37" t="s">
        <v>90</v>
      </c>
      <c r="C18" s="14">
        <v>120000</v>
      </c>
      <c r="D18" s="14">
        <v>15582.94</v>
      </c>
      <c r="E18" s="17">
        <v>0</v>
      </c>
      <c r="F18" s="14">
        <v>12000</v>
      </c>
      <c r="G18" s="14">
        <v>92417.06</v>
      </c>
      <c r="H18" s="15" t="s">
        <v>17</v>
      </c>
    </row>
    <row r="19" spans="1:8" ht="16.5" x14ac:dyDescent="0.3">
      <c r="A19" s="36">
        <v>6</v>
      </c>
      <c r="B19" s="26" t="s">
        <v>18</v>
      </c>
      <c r="C19" s="27">
        <v>90000</v>
      </c>
      <c r="D19" s="27">
        <v>8832.94</v>
      </c>
      <c r="E19" s="28">
        <v>0</v>
      </c>
      <c r="F19" s="27">
        <v>9000</v>
      </c>
      <c r="G19" s="27">
        <v>72167.06</v>
      </c>
      <c r="H19" s="29" t="s">
        <v>14</v>
      </c>
    </row>
    <row r="20" spans="1:8" ht="16.5" x14ac:dyDescent="0.3">
      <c r="A20" s="36">
        <v>7</v>
      </c>
      <c r="B20" s="26" t="s">
        <v>19</v>
      </c>
      <c r="C20" s="27">
        <v>90000</v>
      </c>
      <c r="D20" s="27">
        <v>8832.94</v>
      </c>
      <c r="E20" s="28">
        <v>0</v>
      </c>
      <c r="F20" s="27">
        <v>9000</v>
      </c>
      <c r="G20" s="27">
        <v>72167.06</v>
      </c>
      <c r="H20" s="29" t="s">
        <v>17</v>
      </c>
    </row>
    <row r="21" spans="1:8" ht="16.5" x14ac:dyDescent="0.3">
      <c r="A21" s="36">
        <v>8</v>
      </c>
      <c r="B21" s="26" t="s">
        <v>20</v>
      </c>
      <c r="C21" s="27">
        <v>90000</v>
      </c>
      <c r="D21" s="27">
        <v>8832.94</v>
      </c>
      <c r="E21" s="28">
        <v>0</v>
      </c>
      <c r="F21" s="27">
        <v>9000</v>
      </c>
      <c r="G21" s="27">
        <v>72167.06</v>
      </c>
      <c r="H21" s="29" t="s">
        <v>14</v>
      </c>
    </row>
    <row r="22" spans="1:8" ht="16.5" x14ac:dyDescent="0.3">
      <c r="A22" s="36">
        <v>9</v>
      </c>
      <c r="B22" s="26" t="s">
        <v>82</v>
      </c>
      <c r="C22" s="27">
        <v>70000</v>
      </c>
      <c r="D22" s="27">
        <v>4795.8500000000004</v>
      </c>
      <c r="E22" s="28">
        <v>0</v>
      </c>
      <c r="F22" s="27">
        <v>7000</v>
      </c>
      <c r="G22" s="27">
        <v>58204.15</v>
      </c>
      <c r="H22" s="29" t="s">
        <v>14</v>
      </c>
    </row>
    <row r="23" spans="1:8" ht="16.5" x14ac:dyDescent="0.3">
      <c r="A23" s="36">
        <v>10</v>
      </c>
      <c r="B23" s="26" t="s">
        <v>100</v>
      </c>
      <c r="C23" s="27">
        <v>70000</v>
      </c>
      <c r="D23" s="27">
        <v>4795.8500000000004</v>
      </c>
      <c r="E23" s="28">
        <v>0</v>
      </c>
      <c r="F23" s="27">
        <v>7000</v>
      </c>
      <c r="G23" s="27">
        <v>58204.15</v>
      </c>
      <c r="H23" s="29" t="s">
        <v>14</v>
      </c>
    </row>
    <row r="24" spans="1:8" ht="16.5" x14ac:dyDescent="0.3">
      <c r="A24" s="36">
        <v>11</v>
      </c>
      <c r="B24" s="26" t="s">
        <v>21</v>
      </c>
      <c r="C24" s="27">
        <v>70000</v>
      </c>
      <c r="D24" s="27">
        <v>4795.8500000000004</v>
      </c>
      <c r="E24" s="28">
        <v>0</v>
      </c>
      <c r="F24" s="27">
        <v>7000</v>
      </c>
      <c r="G24" s="27">
        <v>58204.15</v>
      </c>
      <c r="H24" s="29" t="s">
        <v>14</v>
      </c>
    </row>
    <row r="25" spans="1:8" ht="16.5" x14ac:dyDescent="0.3">
      <c r="A25" s="36">
        <v>12</v>
      </c>
      <c r="B25" s="26" t="s">
        <v>22</v>
      </c>
      <c r="C25" s="27">
        <v>70000</v>
      </c>
      <c r="D25" s="27">
        <v>4795.8500000000004</v>
      </c>
      <c r="E25" s="28">
        <v>0</v>
      </c>
      <c r="F25" s="27">
        <v>7000</v>
      </c>
      <c r="G25" s="27">
        <v>58204.15</v>
      </c>
      <c r="H25" s="29" t="s">
        <v>14</v>
      </c>
    </row>
    <row r="26" spans="1:8" ht="16.5" x14ac:dyDescent="0.3">
      <c r="A26" s="36">
        <v>13</v>
      </c>
      <c r="B26" s="26" t="s">
        <v>23</v>
      </c>
      <c r="C26" s="27">
        <v>70000</v>
      </c>
      <c r="D26" s="27">
        <v>4795.8500000000004</v>
      </c>
      <c r="E26" s="28">
        <v>0</v>
      </c>
      <c r="F26" s="27">
        <v>7000</v>
      </c>
      <c r="G26" s="27">
        <v>58204.15</v>
      </c>
      <c r="H26" s="29" t="s">
        <v>17</v>
      </c>
    </row>
    <row r="27" spans="1:8" s="33" customFormat="1" ht="16.5" x14ac:dyDescent="0.3">
      <c r="A27" s="36">
        <v>14</v>
      </c>
      <c r="B27" s="26" t="s">
        <v>24</v>
      </c>
      <c r="C27" s="27">
        <v>60000</v>
      </c>
      <c r="D27" s="27">
        <v>2072.25</v>
      </c>
      <c r="E27" s="28">
        <v>1520</v>
      </c>
      <c r="F27" s="27">
        <v>0</v>
      </c>
      <c r="G27" s="27">
        <f>SUM(C27-D27-E27)</f>
        <v>56407.75</v>
      </c>
      <c r="H27" s="29" t="s">
        <v>14</v>
      </c>
    </row>
    <row r="28" spans="1:8" ht="16.5" x14ac:dyDescent="0.3">
      <c r="A28" s="36">
        <v>15</v>
      </c>
      <c r="B28" s="26" t="s">
        <v>25</v>
      </c>
      <c r="C28" s="27">
        <v>35000</v>
      </c>
      <c r="D28" s="28">
        <v>0</v>
      </c>
      <c r="E28" s="28">
        <v>0</v>
      </c>
      <c r="F28" s="27">
        <v>3500</v>
      </c>
      <c r="G28" s="27">
        <v>31500</v>
      </c>
      <c r="H28" s="29" t="s">
        <v>17</v>
      </c>
    </row>
    <row r="29" spans="1:8" ht="16.5" x14ac:dyDescent="0.3">
      <c r="A29" s="36">
        <v>16</v>
      </c>
      <c r="B29" s="26" t="s">
        <v>26</v>
      </c>
      <c r="C29" s="27">
        <v>35000</v>
      </c>
      <c r="D29" s="28">
        <v>0</v>
      </c>
      <c r="E29" s="28">
        <v>0</v>
      </c>
      <c r="F29" s="27">
        <v>3500</v>
      </c>
      <c r="G29" s="27">
        <v>31500</v>
      </c>
      <c r="H29" s="29" t="s">
        <v>14</v>
      </c>
    </row>
    <row r="30" spans="1:8" ht="16.5" x14ac:dyDescent="0.3">
      <c r="A30" s="36">
        <v>17</v>
      </c>
      <c r="B30" s="26" t="s">
        <v>27</v>
      </c>
      <c r="C30" s="27">
        <v>35000</v>
      </c>
      <c r="D30" s="28">
        <v>0</v>
      </c>
      <c r="E30" s="28">
        <v>0</v>
      </c>
      <c r="F30" s="27">
        <v>3500</v>
      </c>
      <c r="G30" s="27">
        <v>31500</v>
      </c>
      <c r="H30" s="29" t="s">
        <v>17</v>
      </c>
    </row>
    <row r="31" spans="1:8" ht="16.5" x14ac:dyDescent="0.3">
      <c r="A31" s="36">
        <v>18</v>
      </c>
      <c r="B31" s="26" t="s">
        <v>28</v>
      </c>
      <c r="C31" s="27">
        <v>35000</v>
      </c>
      <c r="D31" s="28">
        <v>0</v>
      </c>
      <c r="E31" s="28">
        <v>0</v>
      </c>
      <c r="F31" s="27">
        <v>3500</v>
      </c>
      <c r="G31" s="27">
        <v>31500</v>
      </c>
      <c r="H31" s="29" t="s">
        <v>17</v>
      </c>
    </row>
    <row r="32" spans="1:8" ht="16.5" x14ac:dyDescent="0.3">
      <c r="A32" s="36">
        <v>19</v>
      </c>
      <c r="B32" s="26" t="s">
        <v>29</v>
      </c>
      <c r="C32" s="27">
        <v>35000</v>
      </c>
      <c r="D32" s="28">
        <v>0</v>
      </c>
      <c r="E32" s="28">
        <v>0</v>
      </c>
      <c r="F32" s="27">
        <v>3500</v>
      </c>
      <c r="G32" s="27">
        <v>31500</v>
      </c>
      <c r="H32" s="29" t="s">
        <v>14</v>
      </c>
    </row>
    <row r="33" spans="1:8" ht="16.5" x14ac:dyDescent="0.3">
      <c r="A33" s="36">
        <v>20</v>
      </c>
      <c r="B33" s="26" t="s">
        <v>30</v>
      </c>
      <c r="C33" s="27">
        <v>35000</v>
      </c>
      <c r="D33" s="28">
        <v>0</v>
      </c>
      <c r="E33" s="28">
        <v>0</v>
      </c>
      <c r="F33" s="27">
        <v>3500</v>
      </c>
      <c r="G33" s="27">
        <v>31500</v>
      </c>
      <c r="H33" s="29" t="s">
        <v>14</v>
      </c>
    </row>
    <row r="34" spans="1:8" ht="16.5" x14ac:dyDescent="0.3">
      <c r="A34" s="36">
        <v>21</v>
      </c>
      <c r="B34" s="26" t="s">
        <v>31</v>
      </c>
      <c r="C34" s="27">
        <v>35000</v>
      </c>
      <c r="D34" s="28">
        <v>0</v>
      </c>
      <c r="E34" s="28">
        <v>0</v>
      </c>
      <c r="F34" s="27">
        <v>3500</v>
      </c>
      <c r="G34" s="27">
        <v>31500</v>
      </c>
      <c r="H34" s="29" t="s">
        <v>17</v>
      </c>
    </row>
    <row r="35" spans="1:8" ht="16.5" x14ac:dyDescent="0.3">
      <c r="A35" s="36">
        <v>22</v>
      </c>
      <c r="B35" s="26" t="s">
        <v>32</v>
      </c>
      <c r="C35" s="27">
        <v>35000</v>
      </c>
      <c r="D35" s="28">
        <v>0</v>
      </c>
      <c r="E35" s="28">
        <v>0</v>
      </c>
      <c r="F35" s="27">
        <v>3500</v>
      </c>
      <c r="G35" s="27">
        <v>31500</v>
      </c>
      <c r="H35" s="29" t="s">
        <v>17</v>
      </c>
    </row>
    <row r="36" spans="1:8" ht="16.5" x14ac:dyDescent="0.3">
      <c r="A36" s="36">
        <v>23</v>
      </c>
      <c r="B36" s="26" t="s">
        <v>33</v>
      </c>
      <c r="C36" s="27">
        <v>35000</v>
      </c>
      <c r="D36" s="28">
        <v>0</v>
      </c>
      <c r="E36" s="28">
        <v>0</v>
      </c>
      <c r="F36" s="27">
        <v>3500</v>
      </c>
      <c r="G36" s="27">
        <v>31500</v>
      </c>
      <c r="H36" s="29" t="s">
        <v>14</v>
      </c>
    </row>
    <row r="37" spans="1:8" ht="16.5" x14ac:dyDescent="0.3">
      <c r="A37" s="36">
        <v>24</v>
      </c>
      <c r="B37" s="26" t="s">
        <v>34</v>
      </c>
      <c r="C37" s="27">
        <v>35000</v>
      </c>
      <c r="D37" s="28">
        <v>0</v>
      </c>
      <c r="E37" s="28">
        <v>0</v>
      </c>
      <c r="F37" s="27">
        <v>3500</v>
      </c>
      <c r="G37" s="27">
        <v>31500</v>
      </c>
      <c r="H37" s="29" t="s">
        <v>17</v>
      </c>
    </row>
    <row r="38" spans="1:8" ht="16.5" x14ac:dyDescent="0.3">
      <c r="A38" s="36">
        <v>25</v>
      </c>
      <c r="B38" s="26" t="s">
        <v>79</v>
      </c>
      <c r="C38" s="27">
        <v>35000</v>
      </c>
      <c r="D38" s="28">
        <v>0</v>
      </c>
      <c r="E38" s="28">
        <v>0</v>
      </c>
      <c r="F38" s="27">
        <v>3500</v>
      </c>
      <c r="G38" s="27">
        <v>31500</v>
      </c>
      <c r="H38" s="29" t="s">
        <v>17</v>
      </c>
    </row>
    <row r="39" spans="1:8" ht="16.5" x14ac:dyDescent="0.3">
      <c r="A39" s="36">
        <v>26</v>
      </c>
      <c r="B39" s="26" t="s">
        <v>35</v>
      </c>
      <c r="C39" s="27">
        <v>35000</v>
      </c>
      <c r="D39" s="28">
        <v>0</v>
      </c>
      <c r="E39" s="28">
        <v>0</v>
      </c>
      <c r="F39" s="27">
        <v>3500</v>
      </c>
      <c r="G39" s="27">
        <v>31500</v>
      </c>
      <c r="H39" s="29" t="s">
        <v>17</v>
      </c>
    </row>
    <row r="40" spans="1:8" s="5" customFormat="1" ht="16.5" x14ac:dyDescent="0.3">
      <c r="A40" s="36">
        <v>27</v>
      </c>
      <c r="B40" s="26" t="s">
        <v>99</v>
      </c>
      <c r="C40" s="27">
        <v>35000</v>
      </c>
      <c r="D40" s="28">
        <v>0</v>
      </c>
      <c r="E40" s="28">
        <v>0</v>
      </c>
      <c r="F40" s="27">
        <v>3500</v>
      </c>
      <c r="G40" s="27">
        <v>31500</v>
      </c>
      <c r="H40" s="29" t="s">
        <v>14</v>
      </c>
    </row>
    <row r="41" spans="1:8" ht="16.5" x14ac:dyDescent="0.3">
      <c r="A41" s="36">
        <v>28</v>
      </c>
      <c r="B41" s="26" t="s">
        <v>36</v>
      </c>
      <c r="C41" s="27">
        <v>35000</v>
      </c>
      <c r="D41" s="28">
        <v>0</v>
      </c>
      <c r="E41" s="28">
        <v>0</v>
      </c>
      <c r="F41" s="27">
        <v>3500</v>
      </c>
      <c r="G41" s="27">
        <v>31500</v>
      </c>
      <c r="H41" s="29" t="s">
        <v>14</v>
      </c>
    </row>
    <row r="42" spans="1:8" s="5" customFormat="1" ht="16.5" x14ac:dyDescent="0.3">
      <c r="A42" s="36">
        <v>29</v>
      </c>
      <c r="B42" s="26" t="s">
        <v>89</v>
      </c>
      <c r="C42" s="27">
        <v>35000</v>
      </c>
      <c r="D42" s="28">
        <v>0</v>
      </c>
      <c r="E42" s="27">
        <v>1064</v>
      </c>
      <c r="F42" s="28">
        <v>0</v>
      </c>
      <c r="G42" s="27">
        <f>SUM(C42-E42)</f>
        <v>33936</v>
      </c>
      <c r="H42" s="29" t="s">
        <v>17</v>
      </c>
    </row>
    <row r="43" spans="1:8" ht="16.5" x14ac:dyDescent="0.3">
      <c r="A43" s="36">
        <v>30</v>
      </c>
      <c r="B43" s="26" t="s">
        <v>37</v>
      </c>
      <c r="C43" s="27">
        <v>35000</v>
      </c>
      <c r="D43" s="27">
        <v>0</v>
      </c>
      <c r="E43" s="27">
        <v>0</v>
      </c>
      <c r="F43" s="28">
        <v>3500</v>
      </c>
      <c r="G43" s="27">
        <v>31500</v>
      </c>
      <c r="H43" s="29" t="s">
        <v>14</v>
      </c>
    </row>
    <row r="44" spans="1:8" s="33" customFormat="1" ht="16.5" x14ac:dyDescent="0.3">
      <c r="A44" s="36">
        <v>31</v>
      </c>
      <c r="B44" s="26" t="s">
        <v>38</v>
      </c>
      <c r="C44" s="27">
        <v>35000</v>
      </c>
      <c r="D44" s="27">
        <v>0</v>
      </c>
      <c r="E44" s="27">
        <v>1064</v>
      </c>
      <c r="F44" s="28">
        <v>0</v>
      </c>
      <c r="G44" s="27">
        <f>SUM(C44-E44)</f>
        <v>33936</v>
      </c>
      <c r="H44" s="29" t="s">
        <v>17</v>
      </c>
    </row>
    <row r="45" spans="1:8" s="33" customFormat="1" ht="16.5" x14ac:dyDescent="0.3">
      <c r="A45" s="36">
        <v>32</v>
      </c>
      <c r="B45" s="26" t="s">
        <v>81</v>
      </c>
      <c r="C45" s="27">
        <v>35000</v>
      </c>
      <c r="D45" s="27">
        <v>0</v>
      </c>
      <c r="E45" s="27">
        <v>1064</v>
      </c>
      <c r="F45" s="28">
        <v>0</v>
      </c>
      <c r="G45" s="27">
        <f>SUM(C45-E45)</f>
        <v>33936</v>
      </c>
      <c r="H45" s="29" t="s">
        <v>14</v>
      </c>
    </row>
    <row r="46" spans="1:8" s="33" customFormat="1" ht="16.5" x14ac:dyDescent="0.3">
      <c r="A46" s="36">
        <v>33</v>
      </c>
      <c r="B46" s="26" t="s">
        <v>93</v>
      </c>
      <c r="C46" s="27">
        <v>35000</v>
      </c>
      <c r="D46" s="27">
        <v>0</v>
      </c>
      <c r="E46" s="28">
        <v>0</v>
      </c>
      <c r="F46" s="28">
        <v>3500</v>
      </c>
      <c r="G46" s="27">
        <v>31500</v>
      </c>
      <c r="H46" s="29" t="s">
        <v>14</v>
      </c>
    </row>
    <row r="47" spans="1:8" s="33" customFormat="1" ht="16.5" x14ac:dyDescent="0.3">
      <c r="A47" s="36">
        <v>34</v>
      </c>
      <c r="B47" s="26" t="s">
        <v>86</v>
      </c>
      <c r="C47" s="27">
        <v>35000</v>
      </c>
      <c r="D47" s="27">
        <v>0</v>
      </c>
      <c r="E47" s="28">
        <v>0</v>
      </c>
      <c r="F47" s="28">
        <v>3500</v>
      </c>
      <c r="G47" s="27">
        <v>31500</v>
      </c>
      <c r="H47" s="29" t="s">
        <v>14</v>
      </c>
    </row>
    <row r="48" spans="1:8" s="33" customFormat="1" ht="16.5" x14ac:dyDescent="0.3">
      <c r="A48" s="36">
        <v>35</v>
      </c>
      <c r="B48" s="26" t="s">
        <v>87</v>
      </c>
      <c r="C48" s="27">
        <v>25000</v>
      </c>
      <c r="D48" s="27">
        <v>0</v>
      </c>
      <c r="E48" s="7">
        <v>760</v>
      </c>
      <c r="F48" s="28">
        <v>0</v>
      </c>
      <c r="G48" s="27">
        <f>SUM(C48-E48)</f>
        <v>24240</v>
      </c>
      <c r="H48" s="29" t="s">
        <v>14</v>
      </c>
    </row>
    <row r="49" spans="1:8" ht="16.5" x14ac:dyDescent="0.3">
      <c r="A49" s="36">
        <v>36</v>
      </c>
      <c r="B49" s="26" t="s">
        <v>39</v>
      </c>
      <c r="C49" s="27">
        <v>25000</v>
      </c>
      <c r="D49" s="28">
        <v>0</v>
      </c>
      <c r="E49" s="28">
        <v>0</v>
      </c>
      <c r="F49" s="27">
        <v>2500</v>
      </c>
      <c r="G49" s="27">
        <v>22500</v>
      </c>
      <c r="H49" s="29" t="s">
        <v>14</v>
      </c>
    </row>
    <row r="50" spans="1:8" ht="16.5" x14ac:dyDescent="0.3">
      <c r="A50" s="36">
        <v>37</v>
      </c>
      <c r="B50" s="26" t="s">
        <v>40</v>
      </c>
      <c r="C50" s="27">
        <v>25000</v>
      </c>
      <c r="D50" s="28">
        <v>0</v>
      </c>
      <c r="E50" s="28">
        <v>0</v>
      </c>
      <c r="F50" s="27">
        <v>2500</v>
      </c>
      <c r="G50" s="27">
        <v>22500</v>
      </c>
      <c r="H50" s="29" t="s">
        <v>14</v>
      </c>
    </row>
    <row r="51" spans="1:8" ht="16.5" x14ac:dyDescent="0.3">
      <c r="A51" s="36">
        <v>38</v>
      </c>
      <c r="B51" s="26" t="s">
        <v>41</v>
      </c>
      <c r="C51" s="27">
        <v>25000</v>
      </c>
      <c r="D51" s="28">
        <v>0</v>
      </c>
      <c r="E51" s="28">
        <v>0</v>
      </c>
      <c r="F51" s="27">
        <v>2500</v>
      </c>
      <c r="G51" s="27">
        <v>22500</v>
      </c>
      <c r="H51" s="29" t="s">
        <v>14</v>
      </c>
    </row>
    <row r="52" spans="1:8" ht="16.5" x14ac:dyDescent="0.3">
      <c r="A52" s="36">
        <v>39</v>
      </c>
      <c r="B52" s="26" t="s">
        <v>42</v>
      </c>
      <c r="C52" s="27">
        <v>25000</v>
      </c>
      <c r="D52" s="28">
        <v>0</v>
      </c>
      <c r="E52" s="28">
        <v>0</v>
      </c>
      <c r="F52" s="27">
        <v>2500</v>
      </c>
      <c r="G52" s="27">
        <v>22500</v>
      </c>
      <c r="H52" s="29" t="s">
        <v>17</v>
      </c>
    </row>
    <row r="53" spans="1:8" ht="16.5" x14ac:dyDescent="0.3">
      <c r="A53" s="36">
        <v>40</v>
      </c>
      <c r="B53" s="26" t="s">
        <v>43</v>
      </c>
      <c r="C53" s="27">
        <v>25000</v>
      </c>
      <c r="D53" s="28">
        <v>0</v>
      </c>
      <c r="E53" s="28">
        <v>0</v>
      </c>
      <c r="F53" s="27">
        <v>2500</v>
      </c>
      <c r="G53" s="27">
        <v>22500</v>
      </c>
      <c r="H53" s="29" t="s">
        <v>17</v>
      </c>
    </row>
    <row r="54" spans="1:8" ht="16.5" x14ac:dyDescent="0.3">
      <c r="A54" s="36">
        <v>41</v>
      </c>
      <c r="B54" s="26" t="s">
        <v>44</v>
      </c>
      <c r="C54" s="27">
        <v>25000</v>
      </c>
      <c r="D54" s="28">
        <v>0</v>
      </c>
      <c r="E54" s="28">
        <v>0</v>
      </c>
      <c r="F54" s="27">
        <v>2500</v>
      </c>
      <c r="G54" s="27">
        <v>22500</v>
      </c>
      <c r="H54" s="29" t="s">
        <v>17</v>
      </c>
    </row>
    <row r="55" spans="1:8" s="38" customFormat="1" ht="28.5" x14ac:dyDescent="0.25">
      <c r="A55" s="36">
        <v>42</v>
      </c>
      <c r="B55" s="10" t="s">
        <v>45</v>
      </c>
      <c r="C55" s="14">
        <v>25000</v>
      </c>
      <c r="D55" s="17">
        <v>0</v>
      </c>
      <c r="E55" s="17">
        <v>0</v>
      </c>
      <c r="F55" s="14">
        <v>2500</v>
      </c>
      <c r="G55" s="14">
        <v>22500</v>
      </c>
      <c r="H55" s="15" t="s">
        <v>17</v>
      </c>
    </row>
    <row r="56" spans="1:8" s="38" customFormat="1" ht="28.5" x14ac:dyDescent="0.25">
      <c r="A56" s="36">
        <v>43</v>
      </c>
      <c r="B56" s="10" t="s">
        <v>46</v>
      </c>
      <c r="C56" s="14">
        <v>25000</v>
      </c>
      <c r="D56" s="17">
        <v>0</v>
      </c>
      <c r="E56" s="17">
        <v>0</v>
      </c>
      <c r="F56" s="14">
        <v>2500</v>
      </c>
      <c r="G56" s="14">
        <v>22500</v>
      </c>
      <c r="H56" s="15" t="s">
        <v>17</v>
      </c>
    </row>
    <row r="57" spans="1:8" ht="16.5" x14ac:dyDescent="0.3">
      <c r="A57" s="36">
        <v>44</v>
      </c>
      <c r="B57" s="8" t="s">
        <v>80</v>
      </c>
      <c r="C57" s="27">
        <v>25000</v>
      </c>
      <c r="D57" s="28">
        <v>0</v>
      </c>
      <c r="E57" s="28">
        <v>0</v>
      </c>
      <c r="F57" s="27">
        <v>2500</v>
      </c>
      <c r="G57" s="27">
        <v>22500</v>
      </c>
      <c r="H57" s="29" t="s">
        <v>17</v>
      </c>
    </row>
    <row r="58" spans="1:8" ht="16.5" x14ac:dyDescent="0.3">
      <c r="A58" s="36">
        <v>45</v>
      </c>
      <c r="B58" s="26" t="s">
        <v>47</v>
      </c>
      <c r="C58" s="27">
        <v>25000</v>
      </c>
      <c r="D58" s="28">
        <v>0</v>
      </c>
      <c r="E58" s="28">
        <v>0</v>
      </c>
      <c r="F58" s="27">
        <v>2500</v>
      </c>
      <c r="G58" s="27">
        <v>22500</v>
      </c>
      <c r="H58" s="29" t="s">
        <v>14</v>
      </c>
    </row>
    <row r="59" spans="1:8" s="38" customFormat="1" ht="28.5" x14ac:dyDescent="0.25">
      <c r="A59" s="36">
        <v>46</v>
      </c>
      <c r="B59" s="10" t="s">
        <v>48</v>
      </c>
      <c r="C59" s="14">
        <v>25000</v>
      </c>
      <c r="D59" s="17">
        <v>0</v>
      </c>
      <c r="E59" s="16">
        <v>760</v>
      </c>
      <c r="F59" s="17">
        <v>0</v>
      </c>
      <c r="G59" s="14">
        <f>SUM(C59-E59)</f>
        <v>24240</v>
      </c>
      <c r="H59" s="15" t="s">
        <v>17</v>
      </c>
    </row>
    <row r="60" spans="1:8" ht="16.5" x14ac:dyDescent="0.3">
      <c r="A60" s="36">
        <v>47</v>
      </c>
      <c r="B60" s="26" t="s">
        <v>49</v>
      </c>
      <c r="C60" s="27">
        <v>25000</v>
      </c>
      <c r="D60" s="28">
        <v>0</v>
      </c>
      <c r="E60" s="7">
        <v>760</v>
      </c>
      <c r="F60" s="28">
        <v>0</v>
      </c>
      <c r="G60" s="27">
        <f t="shared" ref="G60:G64" si="0">SUM(C60-E60)</f>
        <v>24240</v>
      </c>
      <c r="H60" s="29" t="s">
        <v>17</v>
      </c>
    </row>
    <row r="61" spans="1:8" ht="16.5" x14ac:dyDescent="0.3">
      <c r="A61" s="36">
        <v>48</v>
      </c>
      <c r="B61" s="26" t="s">
        <v>50</v>
      </c>
      <c r="C61" s="27">
        <v>25000</v>
      </c>
      <c r="D61" s="28">
        <v>0</v>
      </c>
      <c r="E61" s="28">
        <v>0</v>
      </c>
      <c r="F61" s="27">
        <v>2500</v>
      </c>
      <c r="G61" s="27">
        <v>22500</v>
      </c>
      <c r="H61" s="29" t="s">
        <v>17</v>
      </c>
    </row>
    <row r="62" spans="1:8" ht="16.5" x14ac:dyDescent="0.3">
      <c r="A62" s="36">
        <v>49</v>
      </c>
      <c r="B62" s="26" t="s">
        <v>51</v>
      </c>
      <c r="C62" s="27">
        <v>25000</v>
      </c>
      <c r="D62" s="28">
        <v>0</v>
      </c>
      <c r="E62" s="7">
        <v>760</v>
      </c>
      <c r="F62" s="28">
        <v>0</v>
      </c>
      <c r="G62" s="27">
        <f t="shared" si="0"/>
        <v>24240</v>
      </c>
      <c r="H62" s="9" t="s">
        <v>14</v>
      </c>
    </row>
    <row r="63" spans="1:8" ht="16.5" x14ac:dyDescent="0.3">
      <c r="A63" s="36">
        <v>50</v>
      </c>
      <c r="B63" s="26" t="s">
        <v>52</v>
      </c>
      <c r="C63" s="27">
        <v>25000</v>
      </c>
      <c r="D63" s="28">
        <v>0</v>
      </c>
      <c r="E63" s="7">
        <v>760</v>
      </c>
      <c r="F63" s="28">
        <v>0</v>
      </c>
      <c r="G63" s="27">
        <f t="shared" si="0"/>
        <v>24240</v>
      </c>
      <c r="H63" s="9" t="s">
        <v>17</v>
      </c>
    </row>
    <row r="64" spans="1:8" ht="16.5" x14ac:dyDescent="0.3">
      <c r="A64" s="36">
        <v>51</v>
      </c>
      <c r="B64" s="26" t="s">
        <v>53</v>
      </c>
      <c r="C64" s="27">
        <v>25000</v>
      </c>
      <c r="D64" s="28">
        <v>0</v>
      </c>
      <c r="E64" s="7">
        <v>760</v>
      </c>
      <c r="F64" s="28">
        <v>0</v>
      </c>
      <c r="G64" s="27">
        <f t="shared" si="0"/>
        <v>24240</v>
      </c>
      <c r="H64" s="9" t="s">
        <v>17</v>
      </c>
    </row>
    <row r="65" spans="1:8" ht="16.5" x14ac:dyDescent="0.3">
      <c r="A65" s="36">
        <v>52</v>
      </c>
      <c r="B65" s="26" t="s">
        <v>54</v>
      </c>
      <c r="C65" s="27">
        <v>25000</v>
      </c>
      <c r="D65" s="27">
        <v>0</v>
      </c>
      <c r="E65" s="27">
        <v>0</v>
      </c>
      <c r="F65" s="28">
        <v>2500</v>
      </c>
      <c r="G65" s="27">
        <v>22500</v>
      </c>
      <c r="H65" s="9" t="s">
        <v>14</v>
      </c>
    </row>
    <row r="66" spans="1:8" ht="16.5" x14ac:dyDescent="0.3">
      <c r="A66" s="36">
        <v>53</v>
      </c>
      <c r="B66" s="26" t="s">
        <v>55</v>
      </c>
      <c r="C66" s="27">
        <v>25000</v>
      </c>
      <c r="D66" s="27">
        <v>0</v>
      </c>
      <c r="E66" s="27">
        <v>0</v>
      </c>
      <c r="F66" s="28">
        <v>2500</v>
      </c>
      <c r="G66" s="27">
        <v>22500</v>
      </c>
      <c r="H66" s="9" t="s">
        <v>17</v>
      </c>
    </row>
    <row r="67" spans="1:8" ht="16.5" x14ac:dyDescent="0.3">
      <c r="A67" s="36">
        <v>54</v>
      </c>
      <c r="B67" s="26" t="s">
        <v>92</v>
      </c>
      <c r="C67" s="27">
        <v>25000</v>
      </c>
      <c r="D67" s="27">
        <v>0</v>
      </c>
      <c r="E67" s="27">
        <v>0</v>
      </c>
      <c r="F67" s="28">
        <v>2500</v>
      </c>
      <c r="G67" s="27">
        <v>22500</v>
      </c>
      <c r="H67" s="9" t="s">
        <v>14</v>
      </c>
    </row>
    <row r="68" spans="1:8" s="38" customFormat="1" ht="28.5" x14ac:dyDescent="0.25">
      <c r="A68" s="36">
        <v>55</v>
      </c>
      <c r="B68" s="10" t="s">
        <v>56</v>
      </c>
      <c r="C68" s="11">
        <v>25000</v>
      </c>
      <c r="D68" s="14">
        <v>0</v>
      </c>
      <c r="E68" s="14">
        <v>0</v>
      </c>
      <c r="F68" s="17">
        <v>2500</v>
      </c>
      <c r="G68" s="11">
        <f>SUM(C68-E68)</f>
        <v>25000</v>
      </c>
      <c r="H68" s="9" t="s">
        <v>17</v>
      </c>
    </row>
    <row r="69" spans="1:8" ht="16.5" x14ac:dyDescent="0.3">
      <c r="A69" s="36">
        <v>56</v>
      </c>
      <c r="B69" s="10" t="s">
        <v>57</v>
      </c>
      <c r="C69" s="11">
        <v>25000</v>
      </c>
      <c r="D69" s="27">
        <v>0</v>
      </c>
      <c r="E69" s="12">
        <v>760</v>
      </c>
      <c r="F69" s="13">
        <v>0</v>
      </c>
      <c r="G69" s="11">
        <f t="shared" ref="G69:G72" si="1">SUM(C69-E69)</f>
        <v>24240</v>
      </c>
      <c r="H69" s="15" t="s">
        <v>14</v>
      </c>
    </row>
    <row r="70" spans="1:8" s="5" customFormat="1" ht="16.5" x14ac:dyDescent="0.3">
      <c r="A70" s="36">
        <v>57</v>
      </c>
      <c r="B70" s="10" t="s">
        <v>83</v>
      </c>
      <c r="C70" s="11">
        <v>25000</v>
      </c>
      <c r="D70" s="27">
        <v>0</v>
      </c>
      <c r="E70" s="12">
        <v>760</v>
      </c>
      <c r="F70" s="13">
        <v>0</v>
      </c>
      <c r="G70" s="11">
        <f t="shared" si="1"/>
        <v>24240</v>
      </c>
      <c r="H70" s="9" t="s">
        <v>17</v>
      </c>
    </row>
    <row r="71" spans="1:8" ht="16.5" x14ac:dyDescent="0.3">
      <c r="A71" s="36">
        <v>58</v>
      </c>
      <c r="B71" s="26" t="s">
        <v>58</v>
      </c>
      <c r="C71" s="27">
        <v>25000</v>
      </c>
      <c r="D71" s="27">
        <v>0</v>
      </c>
      <c r="E71" s="7">
        <v>760</v>
      </c>
      <c r="F71" s="28">
        <v>0</v>
      </c>
      <c r="G71" s="11">
        <f t="shared" si="1"/>
        <v>24240</v>
      </c>
      <c r="H71" s="29" t="s">
        <v>14</v>
      </c>
    </row>
    <row r="72" spans="1:8" ht="16.5" x14ac:dyDescent="0.3">
      <c r="A72" s="36">
        <v>59</v>
      </c>
      <c r="B72" s="26" t="s">
        <v>59</v>
      </c>
      <c r="C72" s="27">
        <v>25000</v>
      </c>
      <c r="D72" s="27">
        <v>0</v>
      </c>
      <c r="E72" s="7">
        <v>760</v>
      </c>
      <c r="F72" s="28">
        <v>0</v>
      </c>
      <c r="G72" s="11">
        <f t="shared" si="1"/>
        <v>24240</v>
      </c>
      <c r="H72" s="29" t="s">
        <v>14</v>
      </c>
    </row>
    <row r="73" spans="1:8" s="5" customFormat="1" ht="16.5" x14ac:dyDescent="0.3">
      <c r="A73" s="36">
        <v>60</v>
      </c>
      <c r="B73" s="26" t="s">
        <v>68</v>
      </c>
      <c r="C73" s="27">
        <v>25000</v>
      </c>
      <c r="D73" s="27">
        <v>0</v>
      </c>
      <c r="E73" s="27">
        <v>0</v>
      </c>
      <c r="F73" s="28">
        <v>2500</v>
      </c>
      <c r="G73" s="27">
        <v>22500</v>
      </c>
      <c r="H73" s="29" t="s">
        <v>17</v>
      </c>
    </row>
    <row r="74" spans="1:8" ht="16.5" x14ac:dyDescent="0.3">
      <c r="A74" s="36">
        <v>61</v>
      </c>
      <c r="B74" s="26" t="s">
        <v>60</v>
      </c>
      <c r="C74" s="27">
        <v>25000</v>
      </c>
      <c r="D74" s="27">
        <v>0</v>
      </c>
      <c r="E74" s="27">
        <v>0</v>
      </c>
      <c r="F74" s="28">
        <v>2500</v>
      </c>
      <c r="G74" s="27">
        <v>22500</v>
      </c>
      <c r="H74" s="29" t="s">
        <v>17</v>
      </c>
    </row>
    <row r="75" spans="1:8" ht="16.5" x14ac:dyDescent="0.3">
      <c r="A75" s="36">
        <v>62</v>
      </c>
      <c r="B75" s="26" t="s">
        <v>61</v>
      </c>
      <c r="C75" s="27">
        <v>25000</v>
      </c>
      <c r="D75" s="27">
        <v>0</v>
      </c>
      <c r="E75" s="7">
        <v>760</v>
      </c>
      <c r="F75" s="28">
        <v>0</v>
      </c>
      <c r="G75" s="27">
        <f t="shared" ref="G75" si="2">SUM(C75-E75)</f>
        <v>24240</v>
      </c>
      <c r="H75" s="29" t="s">
        <v>17</v>
      </c>
    </row>
    <row r="76" spans="1:8" ht="16.5" x14ac:dyDescent="0.3">
      <c r="A76" s="36">
        <v>63</v>
      </c>
      <c r="B76" s="26" t="s">
        <v>85</v>
      </c>
      <c r="C76" s="27">
        <v>25000</v>
      </c>
      <c r="D76" s="27">
        <v>0</v>
      </c>
      <c r="E76" s="27">
        <v>0</v>
      </c>
      <c r="F76" s="28">
        <v>2500</v>
      </c>
      <c r="G76" s="27">
        <v>22500</v>
      </c>
      <c r="H76" s="29" t="s">
        <v>14</v>
      </c>
    </row>
    <row r="77" spans="1:8" ht="16.5" x14ac:dyDescent="0.3">
      <c r="A77" s="36">
        <v>64</v>
      </c>
      <c r="B77" s="26" t="s">
        <v>62</v>
      </c>
      <c r="C77" s="27">
        <v>20000</v>
      </c>
      <c r="D77" s="27">
        <v>0</v>
      </c>
      <c r="E77" s="7">
        <v>0</v>
      </c>
      <c r="F77" s="28">
        <v>2000</v>
      </c>
      <c r="G77" s="27">
        <v>18000</v>
      </c>
      <c r="H77" s="29" t="s">
        <v>14</v>
      </c>
    </row>
    <row r="78" spans="1:8" ht="16.5" x14ac:dyDescent="0.3">
      <c r="A78" s="36">
        <v>65</v>
      </c>
      <c r="B78" s="26" t="s">
        <v>63</v>
      </c>
      <c r="C78" s="27">
        <v>20000</v>
      </c>
      <c r="D78" s="27">
        <v>0</v>
      </c>
      <c r="E78" s="7">
        <v>608</v>
      </c>
      <c r="F78" s="28">
        <v>0</v>
      </c>
      <c r="G78" s="28">
        <f>SUM(C78-E78)</f>
        <v>19392</v>
      </c>
      <c r="H78" s="29" t="s">
        <v>14</v>
      </c>
    </row>
    <row r="79" spans="1:8" ht="16.5" x14ac:dyDescent="0.3">
      <c r="A79" s="36">
        <v>66</v>
      </c>
      <c r="B79" s="26" t="s">
        <v>64</v>
      </c>
      <c r="C79" s="27">
        <v>15000</v>
      </c>
      <c r="D79" s="28">
        <v>0</v>
      </c>
      <c r="E79" s="28">
        <v>0</v>
      </c>
      <c r="F79" s="27">
        <v>1500</v>
      </c>
      <c r="G79" s="27">
        <v>13500</v>
      </c>
      <c r="H79" s="29" t="s">
        <v>17</v>
      </c>
    </row>
    <row r="80" spans="1:8" ht="16.5" x14ac:dyDescent="0.3">
      <c r="A80" s="36">
        <v>67</v>
      </c>
      <c r="B80" s="26" t="s">
        <v>65</v>
      </c>
      <c r="C80" s="27">
        <v>15000</v>
      </c>
      <c r="D80" s="28">
        <v>0</v>
      </c>
      <c r="E80" s="28">
        <v>0</v>
      </c>
      <c r="F80" s="27">
        <v>1500</v>
      </c>
      <c r="G80" s="27">
        <v>13500</v>
      </c>
      <c r="H80" s="29" t="s">
        <v>17</v>
      </c>
    </row>
    <row r="81" spans="1:8" ht="16.5" x14ac:dyDescent="0.3">
      <c r="A81" s="36">
        <v>68</v>
      </c>
      <c r="B81" s="26" t="s">
        <v>66</v>
      </c>
      <c r="C81" s="27">
        <v>15000</v>
      </c>
      <c r="D81" s="28">
        <v>0</v>
      </c>
      <c r="E81" s="28">
        <v>0</v>
      </c>
      <c r="F81" s="27">
        <v>1500</v>
      </c>
      <c r="G81" s="27">
        <v>13500</v>
      </c>
      <c r="H81" s="29" t="s">
        <v>14</v>
      </c>
    </row>
    <row r="82" spans="1:8" ht="16.5" x14ac:dyDescent="0.3">
      <c r="A82" s="36">
        <v>69</v>
      </c>
      <c r="B82" s="26" t="s">
        <v>67</v>
      </c>
      <c r="C82" s="27">
        <v>15000</v>
      </c>
      <c r="D82" s="28">
        <v>0</v>
      </c>
      <c r="E82" s="28">
        <v>0</v>
      </c>
      <c r="F82" s="27">
        <v>1500</v>
      </c>
      <c r="G82" s="27">
        <v>13500</v>
      </c>
      <c r="H82" s="29" t="s">
        <v>17</v>
      </c>
    </row>
    <row r="83" spans="1:8" ht="16.5" x14ac:dyDescent="0.3">
      <c r="A83" s="36">
        <v>70</v>
      </c>
      <c r="B83" s="26" t="s">
        <v>78</v>
      </c>
      <c r="C83" s="27">
        <v>15000</v>
      </c>
      <c r="D83" s="28">
        <v>0</v>
      </c>
      <c r="E83" s="28">
        <v>0</v>
      </c>
      <c r="F83" s="27">
        <v>1500</v>
      </c>
      <c r="G83" s="27">
        <v>13500</v>
      </c>
      <c r="H83" s="29" t="s">
        <v>17</v>
      </c>
    </row>
    <row r="84" spans="1:8" s="5" customFormat="1" ht="16.5" x14ac:dyDescent="0.3">
      <c r="A84" s="36">
        <v>71</v>
      </c>
      <c r="B84" s="26" t="s">
        <v>84</v>
      </c>
      <c r="C84" s="27">
        <v>15000</v>
      </c>
      <c r="D84" s="28">
        <v>0</v>
      </c>
      <c r="E84" s="7">
        <v>456</v>
      </c>
      <c r="F84" s="28">
        <v>0</v>
      </c>
      <c r="G84" s="27">
        <f t="shared" ref="G84:G88" si="3">SUM(C84-E84)</f>
        <v>14544</v>
      </c>
      <c r="H84" s="29" t="s">
        <v>17</v>
      </c>
    </row>
    <row r="85" spans="1:8" ht="16.5" x14ac:dyDescent="0.3">
      <c r="A85" s="36">
        <v>72</v>
      </c>
      <c r="B85" s="26" t="s">
        <v>69</v>
      </c>
      <c r="C85" s="27">
        <v>15000</v>
      </c>
      <c r="D85" s="28">
        <v>0</v>
      </c>
      <c r="E85" s="7">
        <v>456</v>
      </c>
      <c r="F85" s="28">
        <v>0</v>
      </c>
      <c r="G85" s="27">
        <f t="shared" si="3"/>
        <v>14544</v>
      </c>
      <c r="H85" s="29" t="s">
        <v>14</v>
      </c>
    </row>
    <row r="86" spans="1:8" ht="16.5" x14ac:dyDescent="0.3">
      <c r="A86" s="36">
        <v>73</v>
      </c>
      <c r="B86" s="26" t="s">
        <v>70</v>
      </c>
      <c r="C86" s="27">
        <v>15000</v>
      </c>
      <c r="D86" s="28">
        <v>0</v>
      </c>
      <c r="E86" s="7">
        <v>456</v>
      </c>
      <c r="F86" s="28">
        <v>0</v>
      </c>
      <c r="G86" s="27">
        <f t="shared" si="3"/>
        <v>14544</v>
      </c>
      <c r="H86" s="29" t="s">
        <v>17</v>
      </c>
    </row>
    <row r="87" spans="1:8" ht="16.5" x14ac:dyDescent="0.3">
      <c r="A87" s="36">
        <v>74</v>
      </c>
      <c r="B87" s="26" t="s">
        <v>71</v>
      </c>
      <c r="C87" s="27">
        <v>15000</v>
      </c>
      <c r="D87" s="28">
        <v>0</v>
      </c>
      <c r="E87" s="7">
        <v>456</v>
      </c>
      <c r="F87" s="28">
        <v>0</v>
      </c>
      <c r="G87" s="27">
        <f t="shared" si="3"/>
        <v>14544</v>
      </c>
      <c r="H87" s="29" t="s">
        <v>17</v>
      </c>
    </row>
    <row r="88" spans="1:8" s="38" customFormat="1" ht="28.5" x14ac:dyDescent="0.25">
      <c r="A88" s="36">
        <v>75</v>
      </c>
      <c r="B88" s="37" t="s">
        <v>72</v>
      </c>
      <c r="C88" s="14">
        <v>15000</v>
      </c>
      <c r="D88" s="17">
        <v>0</v>
      </c>
      <c r="E88" s="16">
        <v>456</v>
      </c>
      <c r="F88" s="17">
        <v>0</v>
      </c>
      <c r="G88" s="14">
        <f t="shared" si="3"/>
        <v>14544</v>
      </c>
      <c r="H88" s="15" t="s">
        <v>17</v>
      </c>
    </row>
    <row r="89" spans="1:8" ht="16.5" x14ac:dyDescent="0.3">
      <c r="A89" s="36">
        <v>76</v>
      </c>
      <c r="B89" s="26" t="s">
        <v>73</v>
      </c>
      <c r="C89" s="27">
        <v>10000</v>
      </c>
      <c r="D89" s="28">
        <v>0</v>
      </c>
      <c r="E89" s="28">
        <v>0</v>
      </c>
      <c r="F89" s="27">
        <v>1000</v>
      </c>
      <c r="G89" s="27">
        <v>9000</v>
      </c>
      <c r="H89" s="29" t="s">
        <v>17</v>
      </c>
    </row>
    <row r="90" spans="1:8" ht="16.5" x14ac:dyDescent="0.3">
      <c r="A90" s="36">
        <v>77</v>
      </c>
      <c r="B90" s="26" t="s">
        <v>88</v>
      </c>
      <c r="C90" s="27">
        <v>45000</v>
      </c>
      <c r="D90" s="28">
        <v>0</v>
      </c>
      <c r="E90" s="28">
        <v>0</v>
      </c>
      <c r="F90" s="27">
        <v>4500</v>
      </c>
      <c r="G90" s="27">
        <f>SUM(C90-3500)</f>
        <v>41500</v>
      </c>
      <c r="H90" s="29" t="s">
        <v>14</v>
      </c>
    </row>
    <row r="91" spans="1:8" s="33" customFormat="1" ht="16.5" x14ac:dyDescent="0.3">
      <c r="A91" s="36">
        <v>78</v>
      </c>
      <c r="B91" s="26" t="s">
        <v>91</v>
      </c>
      <c r="C91" s="27">
        <v>30000</v>
      </c>
      <c r="D91" s="28">
        <v>0</v>
      </c>
      <c r="E91" s="28">
        <v>0</v>
      </c>
      <c r="F91" s="27">
        <v>3000</v>
      </c>
      <c r="G91" s="27">
        <v>27000</v>
      </c>
      <c r="H91" s="29" t="s">
        <v>14</v>
      </c>
    </row>
    <row r="92" spans="1:8" s="5" customFormat="1" ht="16.5" x14ac:dyDescent="0.3">
      <c r="A92" s="36">
        <v>79</v>
      </c>
      <c r="B92" s="26" t="s">
        <v>101</v>
      </c>
      <c r="C92" s="27">
        <v>50000</v>
      </c>
      <c r="D92" s="28">
        <v>0</v>
      </c>
      <c r="E92" s="28">
        <v>0</v>
      </c>
      <c r="F92" s="27">
        <v>5000</v>
      </c>
      <c r="G92" s="27">
        <f>C92-F92</f>
        <v>45000</v>
      </c>
      <c r="H92" s="29" t="s">
        <v>14</v>
      </c>
    </row>
    <row r="93" spans="1:8" s="5" customFormat="1" ht="16.5" x14ac:dyDescent="0.3">
      <c r="A93" s="36">
        <v>80</v>
      </c>
      <c r="B93" s="26" t="s">
        <v>102</v>
      </c>
      <c r="C93" s="28">
        <v>396000</v>
      </c>
      <c r="D93" s="28">
        <v>0</v>
      </c>
      <c r="E93" s="28">
        <v>16412.3</v>
      </c>
      <c r="F93" s="28">
        <v>0</v>
      </c>
      <c r="G93" s="28">
        <f>SUM(C93-E93)</f>
        <v>379587.7</v>
      </c>
      <c r="H93" s="29" t="s">
        <v>103</v>
      </c>
    </row>
    <row r="94" spans="1:8" s="5" customFormat="1" ht="17.25" thickBot="1" x14ac:dyDescent="0.35">
      <c r="A94" s="36">
        <v>81</v>
      </c>
      <c r="B94" s="18" t="s">
        <v>94</v>
      </c>
      <c r="C94" s="19">
        <v>150800</v>
      </c>
      <c r="D94" s="35">
        <v>0</v>
      </c>
      <c r="E94" s="19">
        <v>4584.32</v>
      </c>
      <c r="F94" s="19">
        <v>26083.58</v>
      </c>
      <c r="G94" s="19">
        <v>124716.42</v>
      </c>
      <c r="H94" s="20" t="s">
        <v>95</v>
      </c>
    </row>
    <row r="95" spans="1:8" ht="17.25" thickBot="1" x14ac:dyDescent="0.35">
      <c r="A95" s="1"/>
      <c r="B95" s="21" t="s">
        <v>74</v>
      </c>
      <c r="C95" s="22">
        <f>SUM(C14:C94)</f>
        <v>3656800</v>
      </c>
      <c r="D95" s="22">
        <f>SUM(D14:D94)</f>
        <v>148465.02000000005</v>
      </c>
      <c r="E95" s="23">
        <f>SUM(E14:E94)</f>
        <v>36956.619999999995</v>
      </c>
      <c r="F95" s="22">
        <f>SUM(F14:F94)</f>
        <v>283583.58</v>
      </c>
      <c r="G95" s="24">
        <f>SUM(G14:G94)</f>
        <v>3195879.1</v>
      </c>
      <c r="H95" s="5"/>
    </row>
    <row r="97" spans="2:8" ht="16.5" x14ac:dyDescent="0.3">
      <c r="H97" s="25" t="s">
        <v>75</v>
      </c>
    </row>
    <row r="98" spans="2:8" ht="16.5" x14ac:dyDescent="0.3">
      <c r="E98" s="3"/>
      <c r="F98" s="34"/>
      <c r="H98" s="34"/>
    </row>
    <row r="102" spans="2:8" ht="15.75" x14ac:dyDescent="0.25">
      <c r="B102" s="40" t="s">
        <v>76</v>
      </c>
      <c r="C102" s="40"/>
      <c r="D102" s="40"/>
      <c r="E102" s="40"/>
      <c r="F102" s="40"/>
      <c r="G102" s="40"/>
      <c r="H102" s="40"/>
    </row>
    <row r="103" spans="2:8" ht="16.5" x14ac:dyDescent="0.3">
      <c r="B103" s="41" t="s">
        <v>77</v>
      </c>
      <c r="C103" s="41"/>
      <c r="D103" s="41"/>
      <c r="E103" s="41"/>
      <c r="F103" s="41"/>
      <c r="G103" s="41"/>
      <c r="H103" s="41"/>
    </row>
    <row r="104" spans="2:8" x14ac:dyDescent="0.25">
      <c r="B104" s="42" t="s">
        <v>97</v>
      </c>
      <c r="C104" s="42"/>
      <c r="D104" s="42"/>
      <c r="E104" s="42"/>
      <c r="F104" s="42"/>
      <c r="G104" s="42"/>
      <c r="H104" s="42"/>
    </row>
  </sheetData>
  <mergeCells count="10">
    <mergeCell ref="A11:H11"/>
    <mergeCell ref="B102:H102"/>
    <mergeCell ref="B103:H103"/>
    <mergeCell ref="B104:H104"/>
    <mergeCell ref="A1:H1"/>
    <mergeCell ref="A2:H2"/>
    <mergeCell ref="A6:H6"/>
    <mergeCell ref="A7:H7"/>
    <mergeCell ref="A8:H8"/>
    <mergeCell ref="A10:H10"/>
  </mergeCells>
  <pageMargins left="0.11811023622047245" right="0.23622047244094491" top="0.19685039370078741" bottom="0.31496062992125984" header="0.31496062992125984" footer="0.31496062992125984"/>
  <pageSetup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 2</dc:creator>
  <cp:lastModifiedBy>Dev Tecnologia</cp:lastModifiedBy>
  <cp:lastPrinted>2023-08-29T07:25:17Z</cp:lastPrinted>
  <dcterms:created xsi:type="dcterms:W3CDTF">2022-08-19T12:52:15Z</dcterms:created>
  <dcterms:modified xsi:type="dcterms:W3CDTF">2023-11-27T22:01:21Z</dcterms:modified>
</cp:coreProperties>
</file>