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4" l="1"/>
  <c r="K23" i="4"/>
  <c r="K24" i="4"/>
  <c r="K21" i="4"/>
  <c r="K31" i="4"/>
  <c r="K37" i="4"/>
  <c r="K36" i="4"/>
  <c r="K16" i="4"/>
  <c r="K17" i="4"/>
  <c r="K22" i="4"/>
  <c r="K26" i="4"/>
  <c r="K27" i="4"/>
  <c r="K29" i="4"/>
  <c r="K30" i="4"/>
  <c r="K32" i="4"/>
  <c r="K33" i="4"/>
  <c r="K35" i="4"/>
  <c r="K38" i="4"/>
  <c r="K39" i="4"/>
  <c r="K40" i="4"/>
  <c r="K41" i="4"/>
  <c r="K42" i="4"/>
  <c r="K44" i="4"/>
  <c r="K45" i="4"/>
  <c r="K46" i="4"/>
  <c r="K47" i="4"/>
  <c r="K48" i="4"/>
  <c r="K49" i="4"/>
  <c r="K50" i="4"/>
  <c r="K51" i="4"/>
  <c r="K52" i="4"/>
  <c r="K53" i="4"/>
  <c r="K55" i="4"/>
  <c r="K56" i="4"/>
  <c r="K57" i="4"/>
  <c r="K58" i="4"/>
  <c r="K59" i="4"/>
  <c r="K60" i="4"/>
  <c r="K61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15" i="4"/>
  <c r="K14" i="4"/>
  <c r="K11" i="4"/>
  <c r="K10" i="4"/>
  <c r="J74" i="4"/>
  <c r="J87" i="4" s="1"/>
  <c r="C74" i="4" l="1"/>
  <c r="I74" i="4" l="1"/>
  <c r="I87" i="4" s="1"/>
  <c r="H74" i="4" l="1"/>
  <c r="H87" i="4" s="1"/>
  <c r="G74" i="4" l="1"/>
  <c r="G87" i="4" s="1"/>
  <c r="F74" i="4"/>
  <c r="F87" i="4" l="1"/>
  <c r="E74" i="4"/>
  <c r="E87" i="4" l="1"/>
  <c r="C87" i="4"/>
  <c r="B87" i="4" l="1"/>
  <c r="B74" i="4" l="1"/>
  <c r="D10" i="4" l="1"/>
  <c r="D74" i="4" l="1"/>
  <c r="D87" i="4" l="1"/>
</calcChain>
</file>

<file path=xl/sharedStrings.xml><?xml version="1.0" encoding="utf-8"?>
<sst xmlns="http://schemas.openxmlformats.org/spreadsheetml/2006/main" count="157" uniqueCount="106">
  <si>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</si>
  <si>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</si>
  <si>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</si>
  <si>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</si>
  <si>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</si>
  <si>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</si>
  <si>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</si>
  <si>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</si>
  <si>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</si>
  <si>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</si>
  <si>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</si>
  <si>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</si>
  <si>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</si>
  <si>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</si>
  <si>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</si>
  <si>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</si>
  <si>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</si>
  <si>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</si>
  <si>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</si>
  <si>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</si>
  <si>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</si>
  <si>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</si>
  <si>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</si>
  <si>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</si>
  <si>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</si>
  <si>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</si>
  <si>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</si>
  <si>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</si>
  <si>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</si>
  <si>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</si>
  <si>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</si>
  <si>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</si>
  <si>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</si>
  <si>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</si>
  <si>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</si>
  <si>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</si>
  <si>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</si>
  <si>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</si>
  <si>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</si>
  <si>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</si>
  <si>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</si>
  <si>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</si>
  <si>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</si>
  <si>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</si>
  <si>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</si>
  <si>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</si>
  <si>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</si>
  <si>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</si>
  <si>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</si>
  <si>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</si>
  <si>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</si>
  <si>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</si>
  <si>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</si>
  <si>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</si>
  <si>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</si>
  <si>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</si>
  <si>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</si>
  <si>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</si>
  <si>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</si>
  <si>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</si>
  <si>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</si>
  <si>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</si>
  <si>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</si>
  <si>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</si>
  <si>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</si>
  <si>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</si>
  <si>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</si>
  <si>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</si>
  <si>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</si>
  <si>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</si>
  <si>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</si>
  <si>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</si>
  <si>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</si>
  <si>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</si>
  <si>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</si>
  <si>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</si>
  <si>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</si>
  <si>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</si>
  <si>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</si>
  <si>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</si>
  <si>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</si>
  <si>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</si>
  <si>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</si>
  <si>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</si>
  <si>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</si>
  <si>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</si>
  <si>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</si>
  <si>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</si>
  <si>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</si>
  <si>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</si>
  <si>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</si>
  <si>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</si>
  <si>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</si>
  <si>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</si>
  <si>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</si>
  <si>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_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</si>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</sst>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1" applyNumberFormat="1" applyFont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3" fontId="1" fillId="0" borderId="0" xfId="1" applyFont="1" applyAlignment="1">
      <alignment horizontal="left" vertical="center" wrapText="1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Border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4" fillId="0" borderId="0" xfId="1" applyFont="1" applyAlignment="1">
      <alignment horizontal="left" vertical="center" wrapText="1"/>
    </xf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5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/>
    <xf numFmtId="43" fontId="0" fillId="0" borderId="0" xfId="1" applyFont="1" applyAlignment="1">
      <alignment horizontal="center"/>
    </xf>
    <xf numFmtId="4" fontId="1" fillId="0" borderId="0" xfId="1" applyNumberFormat="1" applyFont="1" applyAlignment="1">
      <alignment horizontal="right" vertical="center" wrapText="1"/>
    </xf>
    <xf numFmtId="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43" fontId="0" fillId="0" borderId="0" xfId="1" applyFont="1" applyAlignment="1">
      <alignment horizontal="left" vertical="center" wrapText="1" indent="2"/>
    </xf>
    <xf numFmtId="43" fontId="0" fillId="0" borderId="0" xfId="0" applyNumberFormat="1" applyAlignment="1">
      <alignment horizontal="left" vertical="center" wrapText="1" indent="2"/>
    </xf>
    <xf numFmtId="43" fontId="1" fillId="0" borderId="0" xfId="0" applyNumberFormat="1" applyFont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/>
    <xf numFmtId="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1" applyNumberFormat="1" applyFont="1" applyAlignment="1">
      <alignment vertical="center" wrapText="1"/>
    </xf>
    <xf numFmtId="4" fontId="6" fillId="0" borderId="0" xfId="1" applyNumberFormat="1" applyFont="1" applyBorder="1"/>
    <xf numFmtId="4" fontId="6" fillId="0" borderId="0" xfId="1" applyNumberFormat="1" applyFont="1" applyBorder="1" applyAlignment="1">
      <alignment vertical="center" wrapText="1"/>
    </xf>
    <xf numFmtId="4" fontId="6" fillId="0" borderId="0" xfId="1" applyNumberFormat="1" applyFont="1" applyAlignment="1">
      <alignment vertical="center" wrapText="1"/>
    </xf>
    <xf numFmtId="4" fontId="6" fillId="0" borderId="0" xfId="1" applyNumberFormat="1" applyFont="1"/>
    <xf numFmtId="4" fontId="2" fillId="0" borderId="1" xfId="1" applyNumberFormat="1" applyFont="1" applyBorder="1" applyAlignment="1">
      <alignment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4" borderId="0" xfId="1" applyNumberFormat="1" applyFont="1" applyFill="1" applyBorder="1"/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left" vertical="center" wrapText="1"/>
    </xf>
    <xf numFmtId="43" fontId="1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4" borderId="0" xfId="1" applyNumberFormat="1" applyFont="1" applyFill="1" applyAlignment="1">
      <alignment horizontal="right" vertical="center" wrapText="1"/>
    </xf>
    <xf numFmtId="4" fontId="1" fillId="5" borderId="0" xfId="1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419101</xdr:colOff>
      <xdr:row>0</xdr:row>
      <xdr:rowOff>208572</xdr:rowOff>
    </xdr:from>
    <xdr:to>
      <xdr:col>17</xdr:col>
      <xdr:colOff>190500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458576" y="208572"/>
          <a:ext cx="438149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6</xdr:col>
      <xdr:colOff>123826</xdr:colOff>
      <xdr:row>1</xdr:row>
      <xdr:rowOff>66676</xdr:rowOff>
    </xdr:from>
    <xdr:to>
      <xdr:col>8</xdr:col>
      <xdr:colOff>342900</xdr:colOff>
      <xdr:row>4</xdr:row>
      <xdr:rowOff>152167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6" y="304801"/>
          <a:ext cx="2181224" cy="799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676274</xdr:colOff>
      <xdr:row>1</xdr:row>
      <xdr:rowOff>38100</xdr:rowOff>
    </xdr:from>
    <xdr:to>
      <xdr:col>0</xdr:col>
      <xdr:colOff>2762250</xdr:colOff>
      <xdr:row>4</xdr:row>
      <xdr:rowOff>133350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76225"/>
          <a:ext cx="208597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A2" workbookViewId="0">
      <selection activeCell="C53" sqref="C53"/>
    </sheetView>
  </sheetViews>
  <sheetFormatPr baseColWidth="10" defaultColWidth="11.42578125" defaultRowHeight="15" x14ac:dyDescent="0.25"/>
  <cols>
    <col min="1" max="1" width="49.28515625" customWidth="1"/>
    <col min="2" max="2" width="17.85546875" customWidth="1"/>
    <col min="3" max="3" width="15.140625" customWidth="1"/>
    <col min="4" max="4" width="14" style="16" customWidth="1"/>
    <col min="5" max="5" width="13.7109375" style="16" customWidth="1"/>
    <col min="6" max="6" width="13.85546875" style="16" customWidth="1"/>
    <col min="7" max="7" width="13.28515625" style="16" customWidth="1"/>
    <col min="8" max="8" width="13.7109375" style="16" customWidth="1"/>
    <col min="9" max="9" width="13.85546875" style="16" customWidth="1"/>
    <col min="10" max="10" width="14.85546875" style="16" customWidth="1"/>
    <col min="11" max="11" width="14.42578125" style="16" customWidth="1"/>
    <col min="12" max="12" width="11.85546875" style="16" customWidth="1"/>
    <col min="13" max="13" width="10.85546875" style="16" customWidth="1"/>
    <col min="14" max="14" width="11" style="16" customWidth="1"/>
    <col min="15" max="15" width="11.7109375" style="16" customWidth="1"/>
    <col min="16" max="16" width="11.140625" style="16" customWidth="1"/>
    <col min="17" max="17" width="10" style="16" customWidth="1"/>
    <col min="18" max="18" width="12" style="16" customWidth="1"/>
    <col min="19" max="20" width="13.140625" style="16" bestFit="1" customWidth="1"/>
    <col min="21" max="21" width="14.140625" style="8" bestFit="1" customWidth="1"/>
  </cols>
  <sheetData>
    <row r="1" spans="1:21" ht="18.75" x14ac:dyDescent="0.25">
      <c r="A1" s="22"/>
      <c r="B1" s="23"/>
      <c r="C1" s="23"/>
      <c r="D1" s="22"/>
      <c r="E1" s="37"/>
      <c r="F1" s="38"/>
      <c r="G1" s="43"/>
      <c r="H1" s="46"/>
      <c r="I1" s="67"/>
      <c r="J1" s="79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.75" x14ac:dyDescent="0.25">
      <c r="A2" s="84" t="s">
        <v>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9" customFormat="1" ht="18.75" x14ac:dyDescent="0.25">
      <c r="A3" s="84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21" ht="18.75" x14ac:dyDescent="0.25">
      <c r="A4" s="84">
        <v>2023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.75" x14ac:dyDescent="0.25">
      <c r="A5" s="85" t="s">
        <v>81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5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48"/>
      <c r="M6" s="48"/>
      <c r="N6" s="48"/>
      <c r="O6" s="48"/>
      <c r="P6" s="48"/>
      <c r="Q6" s="48"/>
      <c r="R6" s="48"/>
      <c r="S6" s="48"/>
      <c r="T6" s="48"/>
      <c r="U6" s="48"/>
    </row>
    <row r="8" spans="1:21" ht="15.75" customHeight="1" x14ac:dyDescent="0.25">
      <c r="A8" s="7" t="s">
        <v>0</v>
      </c>
      <c r="B8" s="25" t="s">
        <v>91</v>
      </c>
      <c r="C8" s="76" t="s">
        <v>92</v>
      </c>
      <c r="D8" s="10" t="s">
        <v>86</v>
      </c>
      <c r="E8" s="10" t="s">
        <v>94</v>
      </c>
      <c r="F8" s="10" t="s">
        <v>96</v>
      </c>
      <c r="G8" s="10" t="s">
        <v>99</v>
      </c>
      <c r="H8" s="10" t="s">
        <v>103</v>
      </c>
      <c r="I8" s="10" t="s">
        <v>104</v>
      </c>
      <c r="J8" s="10" t="s">
        <v>105</v>
      </c>
      <c r="K8" s="10" t="s">
        <v>93</v>
      </c>
      <c r="L8"/>
      <c r="M8"/>
      <c r="N8"/>
      <c r="O8"/>
      <c r="P8"/>
      <c r="Q8"/>
      <c r="R8"/>
      <c r="S8"/>
      <c r="T8"/>
      <c r="U8"/>
    </row>
    <row r="9" spans="1:21" x14ac:dyDescent="0.25">
      <c r="A9" s="1" t="s">
        <v>1</v>
      </c>
      <c r="B9" s="1"/>
      <c r="C9" s="1"/>
      <c r="D9" s="11"/>
      <c r="E9" s="11"/>
      <c r="F9" s="11"/>
      <c r="G9" s="11"/>
      <c r="H9" s="11"/>
      <c r="I9" s="11"/>
      <c r="J9" s="11"/>
      <c r="K9" s="11"/>
      <c r="L9"/>
      <c r="M9"/>
      <c r="N9"/>
      <c r="O9"/>
      <c r="P9"/>
      <c r="Q9"/>
      <c r="R9"/>
      <c r="S9"/>
      <c r="T9"/>
      <c r="U9"/>
    </row>
    <row r="10" spans="1:21" ht="15.75" x14ac:dyDescent="0.25">
      <c r="A10" s="2" t="s">
        <v>2</v>
      </c>
      <c r="B10" s="26">
        <v>48628000</v>
      </c>
      <c r="C10" s="29">
        <v>0</v>
      </c>
      <c r="D10" s="12">
        <f>D11+D14+D15</f>
        <v>3706466.24</v>
      </c>
      <c r="E10" s="12">
        <v>3657735.74</v>
      </c>
      <c r="F10" s="12">
        <v>3621906.74</v>
      </c>
      <c r="G10" s="12">
        <v>3625663.24</v>
      </c>
      <c r="H10" s="12">
        <v>3644795.09</v>
      </c>
      <c r="I10" s="68">
        <v>3581189.31</v>
      </c>
      <c r="J10" s="68">
        <v>3575774.81</v>
      </c>
      <c r="K10" s="50">
        <f>D10+E10+F10+G10+H10+I10+J10</f>
        <v>25413531.169999998</v>
      </c>
      <c r="L10"/>
      <c r="M10"/>
      <c r="N10"/>
      <c r="O10"/>
      <c r="P10"/>
      <c r="Q10"/>
      <c r="R10"/>
      <c r="S10"/>
      <c r="T10"/>
      <c r="U10"/>
    </row>
    <row r="11" spans="1:21" ht="15.75" x14ac:dyDescent="0.25">
      <c r="A11" s="4" t="s">
        <v>3</v>
      </c>
      <c r="B11" s="27">
        <v>47788000</v>
      </c>
      <c r="C11" s="28">
        <v>-380467</v>
      </c>
      <c r="D11" s="13">
        <v>3586000</v>
      </c>
      <c r="E11" s="13">
        <v>3541000</v>
      </c>
      <c r="F11" s="13">
        <v>3506000</v>
      </c>
      <c r="G11" s="13">
        <v>3531000</v>
      </c>
      <c r="H11" s="13">
        <v>3539050</v>
      </c>
      <c r="I11" s="69">
        <v>3484300</v>
      </c>
      <c r="J11" s="69">
        <v>3459300</v>
      </c>
      <c r="K11" s="51">
        <f>D11+E11+F11+G11+H11+I11+J11</f>
        <v>24646650</v>
      </c>
      <c r="L11"/>
      <c r="M11"/>
      <c r="N11"/>
      <c r="O11"/>
      <c r="P11"/>
      <c r="Q11"/>
      <c r="R11"/>
      <c r="S11"/>
      <c r="T11"/>
      <c r="U11"/>
    </row>
    <row r="12" spans="1:21" ht="15.75" x14ac:dyDescent="0.25">
      <c r="A12" s="4" t="s">
        <v>4</v>
      </c>
      <c r="B12" s="4"/>
      <c r="C12" s="32">
        <v>0</v>
      </c>
      <c r="D12" s="13" t="s">
        <v>84</v>
      </c>
      <c r="E12" s="13" t="s">
        <v>84</v>
      </c>
      <c r="F12" s="13"/>
      <c r="G12" s="13"/>
      <c r="H12" s="13"/>
      <c r="I12" s="69" t="s">
        <v>84</v>
      </c>
      <c r="J12" s="69" t="s">
        <v>84</v>
      </c>
      <c r="K12" s="50" t="s">
        <v>84</v>
      </c>
      <c r="L12"/>
      <c r="M12"/>
      <c r="N12"/>
      <c r="O12"/>
      <c r="P12"/>
      <c r="Q12"/>
      <c r="R12"/>
      <c r="S12"/>
      <c r="T12"/>
      <c r="U12"/>
    </row>
    <row r="13" spans="1:21" ht="15.75" x14ac:dyDescent="0.25">
      <c r="A13" s="4" t="s">
        <v>37</v>
      </c>
      <c r="B13" s="4"/>
      <c r="C13" s="29">
        <v>0</v>
      </c>
      <c r="D13" s="13" t="s">
        <v>84</v>
      </c>
      <c r="E13" s="13" t="s">
        <v>84</v>
      </c>
      <c r="F13" s="13"/>
      <c r="G13" s="13"/>
      <c r="H13" s="13"/>
      <c r="I13" s="69" t="s">
        <v>84</v>
      </c>
      <c r="J13" s="69" t="s">
        <v>84</v>
      </c>
      <c r="K13" s="50" t="s">
        <v>84</v>
      </c>
      <c r="L13"/>
      <c r="M13"/>
      <c r="N13"/>
      <c r="O13"/>
      <c r="P13"/>
      <c r="Q13"/>
      <c r="R13"/>
      <c r="S13"/>
      <c r="T13"/>
      <c r="U13"/>
    </row>
    <row r="14" spans="1:21" ht="15.75" x14ac:dyDescent="0.25">
      <c r="A14" s="4" t="s">
        <v>5</v>
      </c>
      <c r="B14" s="34" t="s">
        <v>84</v>
      </c>
      <c r="C14" s="30">
        <v>360000</v>
      </c>
      <c r="D14" s="13">
        <v>30000</v>
      </c>
      <c r="E14" s="13">
        <v>30000</v>
      </c>
      <c r="F14" s="13">
        <v>30000</v>
      </c>
      <c r="G14" s="13">
        <v>10000</v>
      </c>
      <c r="H14" s="13">
        <v>20000</v>
      </c>
      <c r="I14" s="69">
        <v>10000</v>
      </c>
      <c r="J14" s="69">
        <v>30000</v>
      </c>
      <c r="K14" s="51">
        <f>D14+E14+F14+G14+H14+I14+J14</f>
        <v>160000</v>
      </c>
      <c r="L14"/>
      <c r="M14"/>
      <c r="N14"/>
      <c r="O14"/>
      <c r="P14"/>
      <c r="Q14"/>
      <c r="R14"/>
      <c r="S14"/>
      <c r="T14"/>
      <c r="U14"/>
    </row>
    <row r="15" spans="1:21" ht="15.75" x14ac:dyDescent="0.25">
      <c r="A15" s="4" t="s">
        <v>6</v>
      </c>
      <c r="B15" s="33">
        <v>840000</v>
      </c>
      <c r="C15" s="27">
        <v>20467</v>
      </c>
      <c r="D15" s="13">
        <v>90466.240000000005</v>
      </c>
      <c r="E15" s="13">
        <v>86735.74</v>
      </c>
      <c r="F15" s="13">
        <v>85906.74</v>
      </c>
      <c r="G15" s="13">
        <v>84663.24</v>
      </c>
      <c r="H15" s="13">
        <v>85745.09</v>
      </c>
      <c r="I15" s="69">
        <v>86889.31</v>
      </c>
      <c r="J15" s="69">
        <v>86474.81</v>
      </c>
      <c r="K15" s="51">
        <f>D15+E15+F15+G15+H15+I15+J15</f>
        <v>606881.17000000004</v>
      </c>
      <c r="L15"/>
      <c r="M15"/>
      <c r="N15"/>
      <c r="O15"/>
      <c r="P15"/>
      <c r="Q15"/>
      <c r="R15"/>
      <c r="S15"/>
      <c r="T15"/>
      <c r="U15"/>
    </row>
    <row r="16" spans="1:21" ht="15.75" x14ac:dyDescent="0.25">
      <c r="A16" s="2" t="s">
        <v>7</v>
      </c>
      <c r="B16" s="35">
        <v>7500634</v>
      </c>
      <c r="C16" s="12">
        <v>636029</v>
      </c>
      <c r="D16" s="12">
        <v>30133.86</v>
      </c>
      <c r="E16" s="12">
        <v>434502.06</v>
      </c>
      <c r="F16" s="12">
        <v>105433.29</v>
      </c>
      <c r="G16" s="12">
        <v>44300.01</v>
      </c>
      <c r="H16" s="12">
        <v>259898.09</v>
      </c>
      <c r="I16" s="68">
        <v>463586.99</v>
      </c>
      <c r="J16" s="68">
        <v>415993.4</v>
      </c>
      <c r="K16" s="50">
        <f t="shared" ref="K16:K79" si="0">D16+E16+F16+G16+H16+I16+J16</f>
        <v>1753847.6999999997</v>
      </c>
      <c r="L16"/>
      <c r="M16"/>
      <c r="N16"/>
      <c r="O16"/>
      <c r="P16"/>
      <c r="Q16"/>
      <c r="R16"/>
      <c r="S16"/>
      <c r="T16"/>
      <c r="U16"/>
    </row>
    <row r="17" spans="1:21" ht="15.75" x14ac:dyDescent="0.25">
      <c r="A17" s="4" t="s">
        <v>8</v>
      </c>
      <c r="B17" s="27">
        <v>540000</v>
      </c>
      <c r="C17" s="52">
        <v>0</v>
      </c>
      <c r="D17" s="13">
        <v>30133.86</v>
      </c>
      <c r="E17" s="13">
        <v>30142.05</v>
      </c>
      <c r="F17" s="13">
        <v>61133.279999999999</v>
      </c>
      <c r="G17" s="13"/>
      <c r="H17" s="13">
        <v>31212.98</v>
      </c>
      <c r="I17" s="69">
        <v>30181.98</v>
      </c>
      <c r="J17" s="69">
        <v>30207.39</v>
      </c>
      <c r="K17" s="51">
        <f t="shared" si="0"/>
        <v>213011.54000000004</v>
      </c>
      <c r="L17"/>
      <c r="M17"/>
      <c r="N17"/>
      <c r="O17"/>
      <c r="P17"/>
      <c r="Q17"/>
      <c r="R17"/>
      <c r="S17"/>
      <c r="T17"/>
      <c r="U17"/>
    </row>
    <row r="18" spans="1:21" ht="13.5" customHeight="1" x14ac:dyDescent="0.25">
      <c r="A18" s="4" t="s">
        <v>9</v>
      </c>
      <c r="B18" s="27">
        <v>1235634</v>
      </c>
      <c r="C18" s="39">
        <v>-5000</v>
      </c>
      <c r="D18" s="14" t="s">
        <v>84</v>
      </c>
      <c r="E18" s="14" t="s">
        <v>84</v>
      </c>
      <c r="F18" s="14"/>
      <c r="G18" s="14"/>
      <c r="H18" s="14"/>
      <c r="I18" s="70" t="s">
        <v>84</v>
      </c>
      <c r="J18" s="70" t="s">
        <v>84</v>
      </c>
      <c r="K18" s="51">
        <v>0</v>
      </c>
      <c r="L18"/>
      <c r="M18"/>
      <c r="N18"/>
      <c r="O18"/>
      <c r="P18"/>
      <c r="Q18"/>
      <c r="R18"/>
      <c r="S18"/>
      <c r="T18"/>
      <c r="U18"/>
    </row>
    <row r="19" spans="1:21" ht="15.75" x14ac:dyDescent="0.25">
      <c r="A19" s="4" t="s">
        <v>10</v>
      </c>
      <c r="B19" s="27">
        <v>200000</v>
      </c>
      <c r="C19" s="29">
        <v>0</v>
      </c>
      <c r="D19" s="13" t="s">
        <v>84</v>
      </c>
      <c r="E19" s="13"/>
      <c r="F19" s="13"/>
      <c r="G19" s="13"/>
      <c r="H19" s="13"/>
      <c r="I19" s="69" t="s">
        <v>84</v>
      </c>
      <c r="J19" s="69" t="s">
        <v>84</v>
      </c>
      <c r="K19" s="51">
        <v>0</v>
      </c>
      <c r="L19"/>
      <c r="M19"/>
      <c r="N19"/>
      <c r="O19"/>
      <c r="P19"/>
      <c r="Q19"/>
      <c r="R19"/>
      <c r="S19"/>
      <c r="T19"/>
      <c r="U19"/>
    </row>
    <row r="20" spans="1:21" ht="15.75" x14ac:dyDescent="0.25">
      <c r="A20" s="4" t="s">
        <v>11</v>
      </c>
      <c r="B20" s="27">
        <v>300000</v>
      </c>
      <c r="C20" s="39">
        <v>-125000</v>
      </c>
      <c r="D20" s="14"/>
      <c r="E20" s="14"/>
      <c r="F20" s="14"/>
      <c r="G20" s="14"/>
      <c r="H20" s="14"/>
      <c r="I20" s="70" t="s">
        <v>84</v>
      </c>
      <c r="J20" s="70" t="s">
        <v>84</v>
      </c>
      <c r="K20" s="51">
        <v>0</v>
      </c>
      <c r="L20"/>
      <c r="M20"/>
      <c r="N20"/>
      <c r="O20"/>
      <c r="P20"/>
      <c r="Q20"/>
      <c r="R20"/>
      <c r="S20"/>
      <c r="T20"/>
      <c r="U20"/>
    </row>
    <row r="21" spans="1:21" ht="15.75" x14ac:dyDescent="0.25">
      <c r="A21" s="4" t="s">
        <v>12</v>
      </c>
      <c r="B21" s="27">
        <v>840000</v>
      </c>
      <c r="C21" s="39">
        <v>404360</v>
      </c>
      <c r="D21" s="13" t="s">
        <v>84</v>
      </c>
      <c r="E21" s="13">
        <v>404360.01</v>
      </c>
      <c r="F21" s="13">
        <v>44300.01</v>
      </c>
      <c r="G21" s="13">
        <v>44300.01</v>
      </c>
      <c r="H21" s="13">
        <v>44300.01</v>
      </c>
      <c r="I21" s="69">
        <v>44300.01</v>
      </c>
      <c r="J21" s="69">
        <v>44300.01</v>
      </c>
      <c r="K21" s="51">
        <f>E21+F21+G21+H21+I21+J21</f>
        <v>625860.06000000006</v>
      </c>
      <c r="L21"/>
      <c r="M21"/>
      <c r="N21"/>
      <c r="O21"/>
      <c r="P21"/>
      <c r="Q21"/>
      <c r="R21"/>
      <c r="S21"/>
      <c r="T21"/>
      <c r="U21"/>
    </row>
    <row r="22" spans="1:21" ht="15.75" x14ac:dyDescent="0.25">
      <c r="A22" s="4" t="s">
        <v>13</v>
      </c>
      <c r="B22" s="29">
        <v>0</v>
      </c>
      <c r="C22" s="29">
        <v>0</v>
      </c>
      <c r="D22" s="14"/>
      <c r="E22" s="14"/>
      <c r="F22" s="14"/>
      <c r="G22" s="14"/>
      <c r="H22" s="14"/>
      <c r="I22" s="70"/>
      <c r="J22" s="70"/>
      <c r="K22" s="51">
        <f t="shared" si="0"/>
        <v>0</v>
      </c>
      <c r="L22"/>
      <c r="M22"/>
      <c r="N22"/>
      <c r="O22"/>
      <c r="P22"/>
      <c r="Q22"/>
      <c r="R22"/>
      <c r="S22"/>
      <c r="T22"/>
      <c r="U22"/>
    </row>
    <row r="23" spans="1:21" ht="45" x14ac:dyDescent="0.25">
      <c r="A23" s="4" t="s">
        <v>14</v>
      </c>
      <c r="B23" s="27">
        <v>225000</v>
      </c>
      <c r="C23" s="39">
        <v>477916</v>
      </c>
      <c r="D23" s="14" t="s">
        <v>84</v>
      </c>
      <c r="E23" s="14" t="s">
        <v>84</v>
      </c>
      <c r="F23" s="14"/>
      <c r="G23" s="14"/>
      <c r="H23" s="14">
        <v>99999.1</v>
      </c>
      <c r="I23" s="70">
        <v>389105</v>
      </c>
      <c r="J23" s="70" t="s">
        <v>84</v>
      </c>
      <c r="K23" s="51">
        <f>H23+I23</f>
        <v>489104.1</v>
      </c>
      <c r="L23"/>
      <c r="M23"/>
      <c r="N23"/>
      <c r="O23"/>
      <c r="P23"/>
      <c r="Q23"/>
      <c r="R23"/>
      <c r="S23"/>
      <c r="T23"/>
      <c r="U23"/>
    </row>
    <row r="24" spans="1:21" ht="33" customHeight="1" x14ac:dyDescent="0.25">
      <c r="A24" s="4" t="s">
        <v>15</v>
      </c>
      <c r="B24" s="27">
        <v>3260000</v>
      </c>
      <c r="C24" s="39">
        <v>-116247</v>
      </c>
      <c r="D24" s="13" t="s">
        <v>84</v>
      </c>
      <c r="E24" s="13"/>
      <c r="F24" s="13"/>
      <c r="G24" s="13"/>
      <c r="H24" s="13"/>
      <c r="I24" s="69"/>
      <c r="J24" s="69">
        <v>341486</v>
      </c>
      <c r="K24" s="51">
        <f>J24</f>
        <v>341486</v>
      </c>
      <c r="L24"/>
      <c r="M24"/>
      <c r="N24"/>
      <c r="O24"/>
      <c r="P24"/>
      <c r="Q24"/>
      <c r="R24"/>
      <c r="S24"/>
      <c r="T24"/>
      <c r="U24"/>
    </row>
    <row r="25" spans="1:21" ht="15.75" x14ac:dyDescent="0.25">
      <c r="A25" s="4" t="s">
        <v>38</v>
      </c>
      <c r="B25" s="27">
        <v>900000</v>
      </c>
      <c r="C25" s="41" t="s">
        <v>95</v>
      </c>
      <c r="D25" s="15"/>
      <c r="E25" s="15"/>
      <c r="F25" s="15"/>
      <c r="G25" s="15"/>
      <c r="H25" s="15">
        <v>84386</v>
      </c>
      <c r="I25" s="71" t="s">
        <v>84</v>
      </c>
      <c r="J25" s="71" t="s">
        <v>84</v>
      </c>
      <c r="K25" s="51">
        <f>H25</f>
        <v>84386</v>
      </c>
      <c r="L25"/>
      <c r="M25"/>
      <c r="N25"/>
      <c r="O25"/>
      <c r="P25"/>
      <c r="Q25"/>
      <c r="R25"/>
      <c r="S25"/>
      <c r="T25"/>
      <c r="U25"/>
    </row>
    <row r="26" spans="1:21" ht="15.75" x14ac:dyDescent="0.25">
      <c r="A26" s="2" t="s">
        <v>16</v>
      </c>
      <c r="B26" s="26">
        <v>18010920</v>
      </c>
      <c r="C26" s="28">
        <v>-1713674</v>
      </c>
      <c r="D26" s="12">
        <v>385200</v>
      </c>
      <c r="E26" s="12">
        <v>2489449.9</v>
      </c>
      <c r="F26" s="12">
        <v>888080</v>
      </c>
      <c r="G26" s="12">
        <v>835160</v>
      </c>
      <c r="H26" s="12">
        <v>1403500</v>
      </c>
      <c r="I26" s="68">
        <v>1503969.14</v>
      </c>
      <c r="J26" s="68">
        <v>1345420.09</v>
      </c>
      <c r="K26" s="50">
        <f t="shared" si="0"/>
        <v>8850779.1300000008</v>
      </c>
      <c r="L26"/>
      <c r="M26"/>
      <c r="N26"/>
      <c r="O26"/>
      <c r="P26"/>
      <c r="Q26"/>
      <c r="R26"/>
      <c r="S26"/>
      <c r="T26"/>
      <c r="U26"/>
    </row>
    <row r="27" spans="1:21" ht="17.25" customHeight="1" x14ac:dyDescent="0.25">
      <c r="A27" s="4" t="s">
        <v>17</v>
      </c>
      <c r="B27" s="27">
        <v>4800000</v>
      </c>
      <c r="C27" s="39">
        <v>5395</v>
      </c>
      <c r="D27" s="13">
        <v>385200</v>
      </c>
      <c r="E27" s="13">
        <v>385200</v>
      </c>
      <c r="F27" s="13">
        <v>388080</v>
      </c>
      <c r="G27" s="13">
        <v>335160</v>
      </c>
      <c r="H27" s="13">
        <v>490369.9</v>
      </c>
      <c r="I27" s="69">
        <v>375834.28</v>
      </c>
      <c r="J27" s="69">
        <v>370440</v>
      </c>
      <c r="K27" s="51">
        <f t="shared" si="0"/>
        <v>2730284.1799999997</v>
      </c>
      <c r="L27"/>
      <c r="M27"/>
      <c r="N27"/>
      <c r="O27"/>
      <c r="P27"/>
      <c r="Q27"/>
      <c r="R27"/>
      <c r="S27"/>
      <c r="T27"/>
      <c r="U27"/>
    </row>
    <row r="28" spans="1:21" ht="15.75" x14ac:dyDescent="0.25">
      <c r="A28" s="4" t="s">
        <v>18</v>
      </c>
      <c r="B28" s="27">
        <v>1015000</v>
      </c>
      <c r="C28" s="39">
        <v>-325000</v>
      </c>
      <c r="D28" s="15"/>
      <c r="E28" s="15"/>
      <c r="F28" s="15"/>
      <c r="G28" s="15"/>
      <c r="H28" s="15"/>
      <c r="I28" s="71"/>
      <c r="J28" s="71" t="s">
        <v>84</v>
      </c>
      <c r="K28" s="51">
        <v>0</v>
      </c>
      <c r="L28"/>
      <c r="M28"/>
      <c r="N28"/>
      <c r="O28"/>
      <c r="P28"/>
      <c r="Q28"/>
      <c r="R28"/>
      <c r="S28"/>
      <c r="T28"/>
      <c r="U28"/>
    </row>
    <row r="29" spans="1:21" ht="15.75" x14ac:dyDescent="0.25">
      <c r="A29" s="4" t="s">
        <v>19</v>
      </c>
      <c r="B29" s="27">
        <v>5314366</v>
      </c>
      <c r="C29" s="40">
        <v>-3040479</v>
      </c>
      <c r="D29" s="15"/>
      <c r="E29" s="15">
        <v>447456</v>
      </c>
      <c r="F29" s="31">
        <v>0</v>
      </c>
      <c r="G29" s="15"/>
      <c r="H29" s="15">
        <v>306885.26</v>
      </c>
      <c r="I29" s="71"/>
      <c r="J29" s="71"/>
      <c r="K29" s="51">
        <f t="shared" si="0"/>
        <v>754341.26</v>
      </c>
      <c r="L29"/>
      <c r="M29"/>
      <c r="N29"/>
      <c r="O29"/>
      <c r="P29"/>
      <c r="Q29"/>
      <c r="R29"/>
      <c r="S29"/>
      <c r="T29"/>
      <c r="U29"/>
    </row>
    <row r="30" spans="1:21" ht="15.75" x14ac:dyDescent="0.25">
      <c r="A30" s="4" t="s">
        <v>20</v>
      </c>
      <c r="B30" s="29">
        <v>0</v>
      </c>
      <c r="C30" s="29">
        <v>0</v>
      </c>
      <c r="D30" s="15"/>
      <c r="E30" s="15"/>
      <c r="F30" s="15"/>
      <c r="G30" s="15"/>
      <c r="H30" s="15"/>
      <c r="I30" s="71"/>
      <c r="J30" s="71"/>
      <c r="K30" s="51">
        <f t="shared" si="0"/>
        <v>0</v>
      </c>
      <c r="L30"/>
      <c r="M30"/>
      <c r="N30"/>
      <c r="O30"/>
      <c r="P30"/>
      <c r="Q30"/>
      <c r="R30"/>
      <c r="S30"/>
      <c r="T30"/>
      <c r="U30"/>
    </row>
    <row r="31" spans="1:21" ht="15.75" x14ac:dyDescent="0.25">
      <c r="A31" s="4" t="s">
        <v>21</v>
      </c>
      <c r="B31" s="29">
        <v>0</v>
      </c>
      <c r="C31" s="39">
        <v>4451</v>
      </c>
      <c r="D31" s="15"/>
      <c r="E31" s="15" t="s">
        <v>84</v>
      </c>
      <c r="F31" s="15"/>
      <c r="G31" s="15"/>
      <c r="H31" s="15"/>
      <c r="I31" s="71">
        <v>4450.2</v>
      </c>
      <c r="J31" s="71" t="s">
        <v>84</v>
      </c>
      <c r="K31" s="51">
        <f>I31</f>
        <v>4450.2</v>
      </c>
      <c r="L31"/>
      <c r="M31"/>
      <c r="N31"/>
      <c r="O31"/>
      <c r="P31"/>
      <c r="Q31"/>
      <c r="R31"/>
      <c r="S31"/>
      <c r="T31"/>
      <c r="U31"/>
    </row>
    <row r="32" spans="1:21" ht="30" x14ac:dyDescent="0.25">
      <c r="A32" s="4" t="s">
        <v>22</v>
      </c>
      <c r="B32" s="27">
        <v>150000</v>
      </c>
      <c r="C32" s="39">
        <v>534561</v>
      </c>
      <c r="D32" s="15"/>
      <c r="E32" s="15"/>
      <c r="F32" s="15"/>
      <c r="G32" s="15"/>
      <c r="H32" s="15"/>
      <c r="I32" s="71">
        <v>351991.21</v>
      </c>
      <c r="J32" s="71">
        <v>224886.76</v>
      </c>
      <c r="K32" s="51">
        <f t="shared" si="0"/>
        <v>576877.97</v>
      </c>
      <c r="L32"/>
      <c r="M32"/>
      <c r="N32"/>
      <c r="O32"/>
      <c r="P32"/>
      <c r="Q32"/>
      <c r="R32"/>
      <c r="S32"/>
      <c r="T32"/>
      <c r="U32"/>
    </row>
    <row r="33" spans="1:21" ht="30" x14ac:dyDescent="0.25">
      <c r="A33" s="4" t="s">
        <v>23</v>
      </c>
      <c r="B33" s="31">
        <v>6231554</v>
      </c>
      <c r="C33" s="39">
        <v>15895</v>
      </c>
      <c r="D33" s="15"/>
      <c r="E33" s="15">
        <v>1000000</v>
      </c>
      <c r="F33" s="15">
        <v>500000</v>
      </c>
      <c r="G33" s="15">
        <v>500000</v>
      </c>
      <c r="H33" s="15">
        <v>508814.6</v>
      </c>
      <c r="I33" s="71">
        <v>507080</v>
      </c>
      <c r="J33" s="71">
        <v>500000</v>
      </c>
      <c r="K33" s="51">
        <f t="shared" si="0"/>
        <v>3515894.6</v>
      </c>
      <c r="L33"/>
      <c r="M33"/>
      <c r="N33"/>
      <c r="O33"/>
      <c r="P33"/>
      <c r="Q33"/>
      <c r="R33"/>
      <c r="S33"/>
      <c r="T33"/>
      <c r="U33"/>
    </row>
    <row r="34" spans="1:21" ht="30" x14ac:dyDescent="0.25">
      <c r="A34" s="4" t="s">
        <v>39</v>
      </c>
      <c r="B34" s="29">
        <v>0</v>
      </c>
      <c r="C34" s="29">
        <v>0</v>
      </c>
      <c r="D34" s="15" t="s">
        <v>84</v>
      </c>
      <c r="E34" s="15" t="s">
        <v>84</v>
      </c>
      <c r="F34" s="15"/>
      <c r="G34" s="15"/>
      <c r="H34" s="15"/>
      <c r="I34" s="71" t="s">
        <v>84</v>
      </c>
      <c r="J34" s="71" t="s">
        <v>84</v>
      </c>
      <c r="K34" s="51">
        <v>0</v>
      </c>
      <c r="L34"/>
      <c r="M34"/>
      <c r="N34"/>
      <c r="O34"/>
      <c r="P34"/>
      <c r="Q34"/>
      <c r="R34"/>
      <c r="S34"/>
      <c r="T34"/>
      <c r="U34"/>
    </row>
    <row r="35" spans="1:21" ht="18" customHeight="1" x14ac:dyDescent="0.25">
      <c r="A35" s="4" t="s">
        <v>24</v>
      </c>
      <c r="B35" s="27">
        <v>500000</v>
      </c>
      <c r="C35" s="39">
        <v>1091503</v>
      </c>
      <c r="D35" s="15"/>
      <c r="E35" s="15">
        <v>656793.9</v>
      </c>
      <c r="F35" s="31">
        <v>0</v>
      </c>
      <c r="G35" s="15"/>
      <c r="H35" s="15">
        <v>97430.24</v>
      </c>
      <c r="I35" s="71">
        <v>264613.45</v>
      </c>
      <c r="J35" s="71">
        <v>250093.33</v>
      </c>
      <c r="K35" s="51">
        <f t="shared" si="0"/>
        <v>1268930.9200000002</v>
      </c>
      <c r="L35"/>
      <c r="M35"/>
      <c r="N35"/>
      <c r="O35"/>
      <c r="P35"/>
      <c r="Q35"/>
      <c r="R35"/>
      <c r="S35"/>
      <c r="T35"/>
      <c r="U35"/>
    </row>
    <row r="36" spans="1:21" ht="15.75" x14ac:dyDescent="0.25">
      <c r="A36" s="2" t="s">
        <v>25</v>
      </c>
      <c r="B36" s="35">
        <v>100000</v>
      </c>
      <c r="C36" s="29">
        <v>0</v>
      </c>
      <c r="D36" s="12">
        <v>25000</v>
      </c>
      <c r="E36" s="12" t="s">
        <v>84</v>
      </c>
      <c r="F36" s="12"/>
      <c r="G36" s="12">
        <v>25000</v>
      </c>
      <c r="H36" s="12"/>
      <c r="I36" s="68" t="s">
        <v>84</v>
      </c>
      <c r="J36" s="68">
        <v>25000</v>
      </c>
      <c r="K36" s="50">
        <f>D36+G36+J36</f>
        <v>75000</v>
      </c>
      <c r="L36"/>
      <c r="M36"/>
      <c r="N36"/>
      <c r="O36"/>
      <c r="P36"/>
      <c r="Q36"/>
      <c r="R36"/>
      <c r="S36"/>
      <c r="T36"/>
      <c r="U36"/>
    </row>
    <row r="37" spans="1:21" ht="28.5" customHeight="1" x14ac:dyDescent="0.25">
      <c r="A37" s="4" t="s">
        <v>26</v>
      </c>
      <c r="B37" s="27">
        <v>100000</v>
      </c>
      <c r="C37" s="29">
        <v>0</v>
      </c>
      <c r="D37" s="13">
        <v>25000</v>
      </c>
      <c r="E37" s="13" t="s">
        <v>84</v>
      </c>
      <c r="F37" s="13"/>
      <c r="G37" s="13">
        <v>25000</v>
      </c>
      <c r="H37" s="13"/>
      <c r="I37" s="69" t="s">
        <v>84</v>
      </c>
      <c r="J37" s="69">
        <v>25000</v>
      </c>
      <c r="K37" s="51">
        <f>D37+G37+J37</f>
        <v>75000</v>
      </c>
      <c r="L37"/>
      <c r="M37"/>
      <c r="N37"/>
      <c r="O37"/>
      <c r="P37"/>
      <c r="Q37"/>
      <c r="R37"/>
      <c r="S37"/>
      <c r="T37"/>
      <c r="U37"/>
    </row>
    <row r="38" spans="1:21" ht="30" x14ac:dyDescent="0.25">
      <c r="A38" s="4" t="s">
        <v>40</v>
      </c>
      <c r="B38" s="29">
        <v>0</v>
      </c>
      <c r="C38" s="29">
        <v>0</v>
      </c>
      <c r="D38" s="14"/>
      <c r="E38" s="14"/>
      <c r="F38" s="14"/>
      <c r="G38" s="14"/>
      <c r="H38" s="14"/>
      <c r="I38" s="70"/>
      <c r="J38" s="70"/>
      <c r="K38" s="51">
        <f t="shared" si="0"/>
        <v>0</v>
      </c>
      <c r="L38"/>
      <c r="M38"/>
      <c r="N38"/>
      <c r="O38"/>
      <c r="P38"/>
      <c r="Q38"/>
      <c r="R38"/>
      <c r="S38"/>
      <c r="T38"/>
      <c r="U38"/>
    </row>
    <row r="39" spans="1:21" ht="30" x14ac:dyDescent="0.25">
      <c r="A39" s="4" t="s">
        <v>41</v>
      </c>
      <c r="B39" s="29">
        <v>0</v>
      </c>
      <c r="C39" s="29">
        <v>0</v>
      </c>
      <c r="D39" s="14"/>
      <c r="E39" s="14"/>
      <c r="F39" s="14"/>
      <c r="G39" s="14"/>
      <c r="H39" s="14"/>
      <c r="I39" s="70"/>
      <c r="J39" s="70"/>
      <c r="K39" s="51">
        <f t="shared" si="0"/>
        <v>0</v>
      </c>
      <c r="L39"/>
      <c r="M39"/>
      <c r="N39"/>
      <c r="O39"/>
      <c r="P39"/>
      <c r="Q39"/>
      <c r="R39"/>
      <c r="S39"/>
      <c r="T39"/>
      <c r="U39"/>
    </row>
    <row r="40" spans="1:21" ht="30" x14ac:dyDescent="0.25">
      <c r="A40" s="4" t="s">
        <v>42</v>
      </c>
      <c r="B40" s="29">
        <v>0</v>
      </c>
      <c r="C40" s="29">
        <v>0</v>
      </c>
      <c r="D40" s="14"/>
      <c r="E40" s="14"/>
      <c r="F40" s="14"/>
      <c r="G40" s="14"/>
      <c r="H40" s="14"/>
      <c r="I40" s="70"/>
      <c r="J40" s="70"/>
      <c r="K40" s="51">
        <f t="shared" si="0"/>
        <v>0</v>
      </c>
      <c r="L40"/>
      <c r="M40"/>
      <c r="N40"/>
      <c r="O40"/>
      <c r="P40"/>
      <c r="Q40"/>
      <c r="R40"/>
      <c r="S40"/>
      <c r="T40"/>
      <c r="U40"/>
    </row>
    <row r="41" spans="1:21" ht="30" x14ac:dyDescent="0.25">
      <c r="A41" s="4" t="s">
        <v>43</v>
      </c>
      <c r="B41" s="29">
        <v>0</v>
      </c>
      <c r="C41" s="29">
        <v>0</v>
      </c>
      <c r="D41" s="14"/>
      <c r="E41" s="14"/>
      <c r="F41" s="14"/>
      <c r="G41" s="14"/>
      <c r="H41" s="14"/>
      <c r="I41" s="70"/>
      <c r="J41" s="70"/>
      <c r="K41" s="51">
        <f t="shared" si="0"/>
        <v>0</v>
      </c>
      <c r="L41"/>
      <c r="M41"/>
      <c r="N41"/>
      <c r="O41"/>
      <c r="P41"/>
      <c r="Q41"/>
      <c r="R41"/>
      <c r="S41"/>
      <c r="T41"/>
      <c r="U41"/>
    </row>
    <row r="42" spans="1:21" ht="30" x14ac:dyDescent="0.25">
      <c r="A42" s="4" t="s">
        <v>27</v>
      </c>
      <c r="B42" s="4"/>
      <c r="C42" s="4"/>
      <c r="D42" s="14"/>
      <c r="E42" s="14"/>
      <c r="F42" s="14"/>
      <c r="G42" s="14"/>
      <c r="H42" s="14"/>
      <c r="I42" s="70"/>
      <c r="J42" s="70"/>
      <c r="K42" s="51">
        <f t="shared" si="0"/>
        <v>0</v>
      </c>
      <c r="L42"/>
      <c r="M42"/>
      <c r="N42"/>
      <c r="O42"/>
      <c r="P42"/>
      <c r="Q42"/>
      <c r="R42"/>
      <c r="S42"/>
      <c r="T42"/>
      <c r="U42"/>
    </row>
    <row r="43" spans="1:21" ht="30" x14ac:dyDescent="0.25">
      <c r="A43" s="4" t="s">
        <v>44</v>
      </c>
      <c r="B43" s="29">
        <v>0</v>
      </c>
      <c r="C43" s="29">
        <v>0</v>
      </c>
      <c r="D43" s="16" t="s">
        <v>84</v>
      </c>
      <c r="E43" s="16" t="s">
        <v>84</v>
      </c>
      <c r="I43" s="72" t="s">
        <v>84</v>
      </c>
      <c r="J43" s="72" t="s">
        <v>84</v>
      </c>
      <c r="K43" s="51">
        <v>0</v>
      </c>
      <c r="L43"/>
      <c r="M43"/>
      <c r="N43"/>
      <c r="O43"/>
      <c r="P43"/>
      <c r="Q43"/>
      <c r="R43"/>
      <c r="S43"/>
      <c r="T43"/>
      <c r="U43"/>
    </row>
    <row r="44" spans="1:21" ht="15.75" x14ac:dyDescent="0.25">
      <c r="A44" s="2" t="s">
        <v>45</v>
      </c>
      <c r="B44" s="2"/>
      <c r="C44" s="2"/>
      <c r="D44" s="12"/>
      <c r="E44" s="12"/>
      <c r="F44" s="12"/>
      <c r="G44" s="12"/>
      <c r="H44" s="12"/>
      <c r="I44" s="68"/>
      <c r="J44" s="68"/>
      <c r="K44" s="51">
        <f t="shared" si="0"/>
        <v>0</v>
      </c>
      <c r="L44"/>
      <c r="M44"/>
      <c r="N44"/>
      <c r="O44"/>
      <c r="P44"/>
      <c r="Q44"/>
      <c r="R44"/>
      <c r="S44"/>
      <c r="T44"/>
      <c r="U44"/>
    </row>
    <row r="45" spans="1:21" ht="30" x14ac:dyDescent="0.25">
      <c r="A45" s="4" t="s">
        <v>46</v>
      </c>
      <c r="B45" s="4"/>
      <c r="C45" s="54">
        <v>0</v>
      </c>
      <c r="D45" s="15"/>
      <c r="E45" s="15"/>
      <c r="F45" s="15"/>
      <c r="G45" s="15"/>
      <c r="H45" s="15"/>
      <c r="I45" s="71"/>
      <c r="J45" s="71"/>
      <c r="K45" s="51">
        <f t="shared" si="0"/>
        <v>0</v>
      </c>
      <c r="L45"/>
      <c r="M45"/>
      <c r="N45"/>
      <c r="O45"/>
      <c r="P45"/>
      <c r="Q45"/>
      <c r="R45"/>
      <c r="S45"/>
      <c r="T45"/>
      <c r="U45"/>
    </row>
    <row r="46" spans="1:21" ht="30" x14ac:dyDescent="0.25">
      <c r="A46" s="4" t="s">
        <v>47</v>
      </c>
      <c r="B46" s="4"/>
      <c r="C46" s="54">
        <v>0</v>
      </c>
      <c r="D46" s="15"/>
      <c r="E46" s="15"/>
      <c r="F46" s="15"/>
      <c r="G46" s="15"/>
      <c r="H46" s="15"/>
      <c r="I46" s="71"/>
      <c r="J46" s="71"/>
      <c r="K46" s="51">
        <f t="shared" si="0"/>
        <v>0</v>
      </c>
      <c r="L46"/>
      <c r="M46"/>
      <c r="N46"/>
      <c r="O46"/>
      <c r="P46"/>
      <c r="Q46"/>
      <c r="R46"/>
      <c r="S46"/>
      <c r="T46"/>
      <c r="U46"/>
    </row>
    <row r="47" spans="1:21" ht="30" x14ac:dyDescent="0.25">
      <c r="A47" s="4" t="s">
        <v>48</v>
      </c>
      <c r="B47" s="4"/>
      <c r="C47" s="54">
        <v>0</v>
      </c>
      <c r="D47" s="15"/>
      <c r="E47" s="15"/>
      <c r="F47" s="15"/>
      <c r="G47" s="15"/>
      <c r="H47" s="15"/>
      <c r="I47" s="71"/>
      <c r="J47" s="71"/>
      <c r="K47" s="51">
        <f t="shared" si="0"/>
        <v>0</v>
      </c>
      <c r="L47"/>
      <c r="M47"/>
      <c r="N47"/>
      <c r="O47"/>
      <c r="P47"/>
      <c r="Q47"/>
      <c r="R47"/>
      <c r="S47"/>
      <c r="T47"/>
      <c r="U47"/>
    </row>
    <row r="48" spans="1:21" ht="30" x14ac:dyDescent="0.25">
      <c r="A48" s="4" t="s">
        <v>49</v>
      </c>
      <c r="B48" s="4"/>
      <c r="C48" s="54">
        <v>0</v>
      </c>
      <c r="D48" s="15"/>
      <c r="E48" s="15"/>
      <c r="F48" s="15"/>
      <c r="G48" s="15"/>
      <c r="H48" s="15"/>
      <c r="I48" s="71"/>
      <c r="J48" s="71"/>
      <c r="K48" s="51">
        <f t="shared" si="0"/>
        <v>0</v>
      </c>
      <c r="L48"/>
      <c r="M48"/>
      <c r="N48"/>
      <c r="O48"/>
      <c r="P48"/>
      <c r="Q48"/>
      <c r="R48"/>
      <c r="S48"/>
      <c r="T48"/>
      <c r="U48"/>
    </row>
    <row r="49" spans="1:21" ht="30" x14ac:dyDescent="0.25">
      <c r="A49" s="4" t="s">
        <v>50</v>
      </c>
      <c r="B49" s="4"/>
      <c r="C49" s="54">
        <v>0</v>
      </c>
      <c r="D49" s="15"/>
      <c r="E49" s="15"/>
      <c r="F49" s="15"/>
      <c r="G49" s="15"/>
      <c r="H49" s="15"/>
      <c r="I49" s="71"/>
      <c r="J49" s="71"/>
      <c r="K49" s="51">
        <f t="shared" si="0"/>
        <v>0</v>
      </c>
      <c r="L49"/>
      <c r="M49"/>
      <c r="N49"/>
      <c r="O49"/>
      <c r="P49"/>
      <c r="Q49"/>
      <c r="R49"/>
      <c r="S49"/>
      <c r="T49"/>
      <c r="U49"/>
    </row>
    <row r="50" spans="1:21" ht="30" x14ac:dyDescent="0.25">
      <c r="A50" s="4" t="s">
        <v>51</v>
      </c>
      <c r="B50" s="4"/>
      <c r="C50" s="54">
        <v>0</v>
      </c>
      <c r="D50" s="15"/>
      <c r="E50" s="15"/>
      <c r="F50" s="15"/>
      <c r="G50" s="15"/>
      <c r="H50" s="15"/>
      <c r="I50" s="71"/>
      <c r="J50" s="71"/>
      <c r="K50" s="51">
        <f t="shared" si="0"/>
        <v>0</v>
      </c>
      <c r="L50"/>
      <c r="M50"/>
      <c r="N50"/>
      <c r="O50"/>
      <c r="P50"/>
      <c r="Q50"/>
      <c r="R50"/>
      <c r="S50"/>
      <c r="T50"/>
      <c r="U50"/>
    </row>
    <row r="51" spans="1:21" ht="30" x14ac:dyDescent="0.25">
      <c r="A51" s="4" t="s">
        <v>52</v>
      </c>
      <c r="B51" s="4"/>
      <c r="C51" s="54">
        <v>0</v>
      </c>
      <c r="D51" s="15"/>
      <c r="E51" s="15"/>
      <c r="F51" s="15"/>
      <c r="G51" s="15"/>
      <c r="H51" s="15"/>
      <c r="I51" s="71"/>
      <c r="J51" s="71"/>
      <c r="K51" s="51">
        <f t="shared" si="0"/>
        <v>0</v>
      </c>
      <c r="L51"/>
      <c r="M51"/>
      <c r="N51"/>
      <c r="O51"/>
      <c r="P51"/>
      <c r="Q51"/>
      <c r="R51"/>
      <c r="S51"/>
      <c r="T51"/>
      <c r="U51"/>
    </row>
    <row r="52" spans="1:21" ht="15.75" x14ac:dyDescent="0.25">
      <c r="A52" s="2" t="s">
        <v>28</v>
      </c>
      <c r="B52" s="35">
        <v>543000</v>
      </c>
      <c r="C52" s="41">
        <v>1077645</v>
      </c>
      <c r="D52" s="12"/>
      <c r="E52" s="12"/>
      <c r="F52" s="12">
        <v>1016870.04</v>
      </c>
      <c r="G52" s="12"/>
      <c r="H52" s="12">
        <v>188398.8</v>
      </c>
      <c r="I52" s="68">
        <v>123569.98</v>
      </c>
      <c r="J52" s="68">
        <v>170274</v>
      </c>
      <c r="K52" s="50">
        <f t="shared" si="0"/>
        <v>1499112.82</v>
      </c>
      <c r="L52"/>
      <c r="M52"/>
      <c r="N52"/>
      <c r="O52"/>
      <c r="P52"/>
      <c r="Q52"/>
      <c r="R52"/>
      <c r="S52"/>
      <c r="T52"/>
      <c r="U52"/>
    </row>
    <row r="53" spans="1:21" ht="15.75" x14ac:dyDescent="0.25">
      <c r="A53" s="4" t="s">
        <v>29</v>
      </c>
      <c r="B53" s="27">
        <v>543000</v>
      </c>
      <c r="C53" s="40">
        <v>416510</v>
      </c>
      <c r="D53" s="15"/>
      <c r="E53" s="15"/>
      <c r="F53" s="15">
        <v>959508.04</v>
      </c>
      <c r="G53" s="15"/>
      <c r="H53" s="15"/>
      <c r="I53" s="71"/>
      <c r="J53" s="71"/>
      <c r="K53" s="51">
        <f t="shared" si="0"/>
        <v>959508.04</v>
      </c>
      <c r="L53"/>
      <c r="M53"/>
      <c r="N53"/>
      <c r="O53"/>
      <c r="P53"/>
      <c r="Q53"/>
      <c r="R53"/>
      <c r="S53"/>
      <c r="T53"/>
      <c r="U53"/>
    </row>
    <row r="54" spans="1:21" ht="30" x14ac:dyDescent="0.25">
      <c r="A54" s="4" t="s">
        <v>30</v>
      </c>
      <c r="B54" s="4"/>
      <c r="C54" s="54">
        <v>0</v>
      </c>
      <c r="D54" s="15"/>
      <c r="E54" s="15"/>
      <c r="F54" s="15"/>
      <c r="G54" s="15"/>
      <c r="H54" s="15"/>
      <c r="I54" s="71"/>
      <c r="J54" s="71" t="s">
        <v>84</v>
      </c>
      <c r="K54" s="51">
        <v>0</v>
      </c>
      <c r="L54"/>
      <c r="M54"/>
      <c r="N54"/>
      <c r="O54"/>
      <c r="P54"/>
      <c r="Q54"/>
      <c r="R54"/>
      <c r="S54"/>
      <c r="T54"/>
      <c r="U54"/>
    </row>
    <row r="55" spans="1:21" ht="30" x14ac:dyDescent="0.25">
      <c r="A55" s="4" t="s">
        <v>31</v>
      </c>
      <c r="B55" s="4"/>
      <c r="C55" s="54">
        <v>0</v>
      </c>
      <c r="D55" s="15"/>
      <c r="E55" s="15"/>
      <c r="F55" s="15"/>
      <c r="G55" s="15"/>
      <c r="H55" s="15"/>
      <c r="I55" s="71"/>
      <c r="J55" s="71"/>
      <c r="K55" s="51">
        <f t="shared" si="0"/>
        <v>0</v>
      </c>
      <c r="L55"/>
      <c r="M55"/>
      <c r="N55"/>
      <c r="O55"/>
      <c r="P55"/>
      <c r="Q55"/>
      <c r="R55"/>
      <c r="S55"/>
      <c r="T55"/>
      <c r="U55"/>
    </row>
    <row r="56" spans="1:21" ht="30" x14ac:dyDescent="0.25">
      <c r="A56" s="4" t="s">
        <v>32</v>
      </c>
      <c r="B56" s="4"/>
      <c r="C56" s="54">
        <v>0</v>
      </c>
      <c r="D56" s="15"/>
      <c r="E56" s="15"/>
      <c r="F56" s="15"/>
      <c r="G56" s="15"/>
      <c r="H56" s="15"/>
      <c r="I56" s="71"/>
      <c r="J56" s="71"/>
      <c r="K56" s="51">
        <f t="shared" si="0"/>
        <v>0</v>
      </c>
      <c r="L56"/>
      <c r="M56"/>
      <c r="N56"/>
      <c r="O56"/>
      <c r="P56"/>
      <c r="Q56"/>
      <c r="R56"/>
      <c r="S56"/>
      <c r="T56"/>
      <c r="U56"/>
    </row>
    <row r="57" spans="1:21" ht="30" x14ac:dyDescent="0.25">
      <c r="A57" s="4" t="s">
        <v>33</v>
      </c>
      <c r="B57" s="4"/>
      <c r="C57" s="40">
        <v>302209</v>
      </c>
      <c r="D57" s="15"/>
      <c r="E57" s="15"/>
      <c r="F57" s="15">
        <v>57362</v>
      </c>
      <c r="G57" s="15"/>
      <c r="H57" s="15">
        <v>188398.8</v>
      </c>
      <c r="I57" s="71">
        <v>123569.98</v>
      </c>
      <c r="J57" s="71">
        <v>37524</v>
      </c>
      <c r="K57" s="51">
        <f t="shared" si="0"/>
        <v>406854.77999999997</v>
      </c>
      <c r="L57"/>
      <c r="M57"/>
      <c r="N57"/>
      <c r="O57"/>
      <c r="P57"/>
      <c r="Q57"/>
      <c r="R57"/>
      <c r="S57"/>
      <c r="T57"/>
      <c r="U57"/>
    </row>
    <row r="58" spans="1:21" ht="15.75" x14ac:dyDescent="0.25">
      <c r="A58" s="4" t="s">
        <v>53</v>
      </c>
      <c r="B58" s="4"/>
      <c r="C58" s="53">
        <v>188400</v>
      </c>
      <c r="D58" s="15"/>
      <c r="E58" s="15"/>
      <c r="F58" s="15"/>
      <c r="G58" s="15"/>
      <c r="H58" s="15"/>
      <c r="I58" s="71"/>
      <c r="J58" s="71"/>
      <c r="K58" s="51">
        <f t="shared" si="0"/>
        <v>0</v>
      </c>
      <c r="L58"/>
      <c r="M58"/>
      <c r="N58"/>
      <c r="O58"/>
      <c r="P58"/>
      <c r="Q58"/>
      <c r="R58"/>
      <c r="S58"/>
      <c r="T58"/>
      <c r="U58"/>
    </row>
    <row r="59" spans="1:21" ht="15.75" x14ac:dyDescent="0.25">
      <c r="A59" s="4" t="s">
        <v>54</v>
      </c>
      <c r="B59" s="4"/>
      <c r="C59" s="54">
        <v>0</v>
      </c>
      <c r="D59" s="15"/>
      <c r="E59" s="15"/>
      <c r="F59" s="15"/>
      <c r="G59" s="15"/>
      <c r="H59" s="15"/>
      <c r="I59" s="71"/>
      <c r="J59" s="71"/>
      <c r="K59" s="51">
        <f t="shared" si="0"/>
        <v>0</v>
      </c>
      <c r="L59"/>
      <c r="M59"/>
      <c r="N59"/>
      <c r="O59"/>
      <c r="P59"/>
      <c r="Q59"/>
      <c r="R59"/>
      <c r="S59"/>
      <c r="T59"/>
      <c r="U59"/>
    </row>
    <row r="60" spans="1:21" ht="15.75" x14ac:dyDescent="0.25">
      <c r="A60" s="4" t="s">
        <v>34</v>
      </c>
      <c r="B60" s="54"/>
      <c r="C60" s="54">
        <v>0</v>
      </c>
      <c r="D60" s="15"/>
      <c r="E60" s="15"/>
      <c r="F60" s="15"/>
      <c r="G60" s="15"/>
      <c r="H60" s="15"/>
      <c r="I60" s="71"/>
      <c r="J60" s="71"/>
      <c r="K60" s="51">
        <f t="shared" si="0"/>
        <v>0</v>
      </c>
      <c r="L60"/>
      <c r="M60"/>
      <c r="N60"/>
      <c r="O60"/>
      <c r="P60"/>
      <c r="Q60"/>
      <c r="R60"/>
      <c r="S60"/>
      <c r="T60"/>
      <c r="U60"/>
    </row>
    <row r="61" spans="1:21" ht="30" x14ac:dyDescent="0.25">
      <c r="A61" s="4" t="s">
        <v>55</v>
      </c>
      <c r="B61" s="4"/>
      <c r="C61" s="33">
        <v>170526</v>
      </c>
      <c r="D61" s="15"/>
      <c r="E61" s="15"/>
      <c r="F61" s="15"/>
      <c r="G61" s="15"/>
      <c r="H61" s="15"/>
      <c r="I61" s="71"/>
      <c r="J61" s="71">
        <v>132750</v>
      </c>
      <c r="K61" s="51">
        <f t="shared" si="0"/>
        <v>132750</v>
      </c>
      <c r="L61"/>
      <c r="M61"/>
      <c r="N61"/>
      <c r="O61"/>
      <c r="P61"/>
      <c r="Q61"/>
      <c r="R61"/>
      <c r="S61"/>
      <c r="T61"/>
      <c r="U61"/>
    </row>
    <row r="62" spans="1:21" ht="15.75" x14ac:dyDescent="0.25">
      <c r="A62" s="2" t="s">
        <v>56</v>
      </c>
      <c r="B62" s="12" t="s">
        <v>84</v>
      </c>
      <c r="C62" s="12" t="s">
        <v>84</v>
      </c>
      <c r="D62" s="12"/>
      <c r="E62" s="12" t="s">
        <v>84</v>
      </c>
      <c r="F62" s="12"/>
      <c r="G62" s="12"/>
      <c r="H62" s="12"/>
      <c r="I62" s="68" t="s">
        <v>84</v>
      </c>
      <c r="J62" s="68" t="s">
        <v>84</v>
      </c>
      <c r="K62" s="51">
        <v>0</v>
      </c>
      <c r="L62"/>
      <c r="M62"/>
      <c r="N62"/>
      <c r="O62"/>
      <c r="P62"/>
      <c r="Q62"/>
      <c r="R62"/>
      <c r="S62"/>
      <c r="T62"/>
      <c r="U62"/>
    </row>
    <row r="63" spans="1:21" ht="15.75" x14ac:dyDescent="0.25">
      <c r="A63" s="4" t="s">
        <v>57</v>
      </c>
      <c r="B63" s="4"/>
      <c r="C63" s="4"/>
      <c r="D63" s="15"/>
      <c r="E63" s="15"/>
      <c r="F63" s="15"/>
      <c r="G63" s="15"/>
      <c r="H63" s="15"/>
      <c r="I63" s="71" t="s">
        <v>84</v>
      </c>
      <c r="J63" s="71"/>
      <c r="K63" s="51">
        <v>0</v>
      </c>
      <c r="L63"/>
      <c r="M63"/>
      <c r="N63"/>
      <c r="O63"/>
      <c r="P63"/>
      <c r="Q63"/>
      <c r="R63"/>
      <c r="S63"/>
      <c r="T63"/>
      <c r="U63"/>
    </row>
    <row r="64" spans="1:21" ht="15.75" x14ac:dyDescent="0.25">
      <c r="A64" s="4" t="s">
        <v>58</v>
      </c>
      <c r="B64" s="4"/>
      <c r="C64" s="4"/>
      <c r="D64" s="15"/>
      <c r="E64" s="15"/>
      <c r="F64" s="15"/>
      <c r="G64" s="15"/>
      <c r="H64" s="15"/>
      <c r="I64" s="71"/>
      <c r="J64" s="71"/>
      <c r="K64" s="51">
        <f t="shared" si="0"/>
        <v>0</v>
      </c>
      <c r="L64"/>
      <c r="M64"/>
      <c r="N64"/>
      <c r="O64"/>
      <c r="P64"/>
      <c r="Q64"/>
      <c r="R64"/>
      <c r="S64"/>
      <c r="T64"/>
      <c r="U64"/>
    </row>
    <row r="65" spans="1:21" ht="30" x14ac:dyDescent="0.25">
      <c r="A65" s="4" t="s">
        <v>59</v>
      </c>
      <c r="B65" s="4"/>
      <c r="C65" s="4"/>
      <c r="D65" s="15"/>
      <c r="E65" s="15"/>
      <c r="F65" s="15"/>
      <c r="G65" s="15"/>
      <c r="H65" s="15"/>
      <c r="I65" s="71"/>
      <c r="J65" s="71"/>
      <c r="K65" s="51">
        <f t="shared" si="0"/>
        <v>0</v>
      </c>
      <c r="L65"/>
      <c r="M65"/>
      <c r="N65"/>
      <c r="O65"/>
      <c r="P65"/>
      <c r="Q65"/>
      <c r="R65"/>
      <c r="S65"/>
      <c r="T65"/>
      <c r="U65"/>
    </row>
    <row r="66" spans="1:21" ht="45" x14ac:dyDescent="0.25">
      <c r="A66" s="4" t="s">
        <v>60</v>
      </c>
      <c r="B66" s="4"/>
      <c r="C66" s="4"/>
      <c r="D66" s="15"/>
      <c r="E66" s="15"/>
      <c r="F66" s="15"/>
      <c r="G66" s="15"/>
      <c r="H66" s="15"/>
      <c r="I66" s="71"/>
      <c r="J66" s="71"/>
      <c r="K66" s="51">
        <f t="shared" si="0"/>
        <v>0</v>
      </c>
      <c r="L66"/>
      <c r="M66"/>
      <c r="N66"/>
      <c r="O66"/>
      <c r="P66"/>
      <c r="Q66"/>
      <c r="R66"/>
      <c r="S66"/>
      <c r="T66"/>
      <c r="U66"/>
    </row>
    <row r="67" spans="1:21" ht="30" x14ac:dyDescent="0.25">
      <c r="A67" s="2" t="s">
        <v>61</v>
      </c>
      <c r="B67" s="12" t="s">
        <v>84</v>
      </c>
      <c r="C67" s="12" t="s">
        <v>84</v>
      </c>
      <c r="D67" s="12"/>
      <c r="E67" s="12"/>
      <c r="F67" s="12"/>
      <c r="G67" s="12"/>
      <c r="H67" s="12"/>
      <c r="I67" s="68"/>
      <c r="J67" s="68"/>
      <c r="K67" s="51">
        <f t="shared" si="0"/>
        <v>0</v>
      </c>
      <c r="L67" s="12" t="s">
        <v>84</v>
      </c>
      <c r="M67"/>
      <c r="N67"/>
      <c r="O67"/>
      <c r="P67"/>
      <c r="Q67"/>
      <c r="R67"/>
      <c r="S67"/>
      <c r="T67"/>
      <c r="U67"/>
    </row>
    <row r="68" spans="1:21" ht="15.75" x14ac:dyDescent="0.25">
      <c r="A68" s="4" t="s">
        <v>62</v>
      </c>
      <c r="B68" s="4"/>
      <c r="C68" s="4"/>
      <c r="D68" s="15"/>
      <c r="E68" s="15"/>
      <c r="F68" s="15"/>
      <c r="G68" s="15"/>
      <c r="H68" s="15"/>
      <c r="I68" s="71"/>
      <c r="J68" s="71"/>
      <c r="K68" s="51">
        <f t="shared" si="0"/>
        <v>0</v>
      </c>
      <c r="L68"/>
      <c r="M68"/>
      <c r="N68"/>
      <c r="O68"/>
      <c r="P68"/>
      <c r="Q68"/>
      <c r="R68"/>
      <c r="S68"/>
      <c r="T68"/>
      <c r="U68"/>
    </row>
    <row r="69" spans="1:21" ht="30" x14ac:dyDescent="0.25">
      <c r="A69" s="4" t="s">
        <v>63</v>
      </c>
      <c r="B69" s="4"/>
      <c r="C69" s="4"/>
      <c r="D69" s="15"/>
      <c r="E69" s="15"/>
      <c r="F69" s="15"/>
      <c r="G69" s="15"/>
      <c r="H69" s="15"/>
      <c r="I69" s="71"/>
      <c r="J69" s="71"/>
      <c r="K69" s="51">
        <f t="shared" si="0"/>
        <v>0</v>
      </c>
      <c r="L69"/>
      <c r="M69"/>
      <c r="N69"/>
      <c r="O69"/>
      <c r="P69"/>
      <c r="Q69"/>
      <c r="R69"/>
      <c r="S69"/>
      <c r="T69"/>
      <c r="U69"/>
    </row>
    <row r="70" spans="1:21" ht="15.75" x14ac:dyDescent="0.25">
      <c r="A70" s="2" t="s">
        <v>64</v>
      </c>
      <c r="B70" s="2"/>
      <c r="C70" s="2"/>
      <c r="D70" s="12"/>
      <c r="E70" s="12"/>
      <c r="F70" s="12"/>
      <c r="G70" s="12"/>
      <c r="H70" s="12"/>
      <c r="I70" s="68"/>
      <c r="J70" s="68"/>
      <c r="K70" s="51">
        <f t="shared" si="0"/>
        <v>0</v>
      </c>
      <c r="L70"/>
      <c r="M70"/>
      <c r="N70"/>
      <c r="O70"/>
      <c r="P70"/>
      <c r="Q70"/>
      <c r="R70"/>
      <c r="S70"/>
      <c r="T70"/>
      <c r="U70"/>
    </row>
    <row r="71" spans="1:21" ht="15.75" x14ac:dyDescent="0.25">
      <c r="A71" s="4" t="s">
        <v>65</v>
      </c>
      <c r="B71" s="4"/>
      <c r="C71" s="4"/>
      <c r="D71" s="15"/>
      <c r="E71" s="15"/>
      <c r="F71" s="15"/>
      <c r="G71" s="15"/>
      <c r="H71" s="15"/>
      <c r="I71" s="71"/>
      <c r="J71" s="71"/>
      <c r="K71" s="51">
        <f t="shared" si="0"/>
        <v>0</v>
      </c>
      <c r="L71"/>
      <c r="M71"/>
      <c r="N71"/>
      <c r="O71"/>
      <c r="P71"/>
      <c r="Q71"/>
      <c r="R71"/>
      <c r="S71"/>
      <c r="T71"/>
      <c r="U71"/>
    </row>
    <row r="72" spans="1:21" ht="15.75" x14ac:dyDescent="0.25">
      <c r="A72" s="4" t="s">
        <v>66</v>
      </c>
      <c r="B72" s="4"/>
      <c r="C72" s="4"/>
      <c r="D72" s="15"/>
      <c r="E72" s="15"/>
      <c r="F72" s="15"/>
      <c r="G72" s="15"/>
      <c r="H72" s="15"/>
      <c r="I72" s="71"/>
      <c r="J72" s="71"/>
      <c r="K72" s="51">
        <f t="shared" si="0"/>
        <v>0</v>
      </c>
      <c r="L72"/>
      <c r="M72"/>
      <c r="N72"/>
      <c r="O72"/>
      <c r="P72"/>
      <c r="Q72"/>
      <c r="R72"/>
      <c r="S72"/>
      <c r="T72"/>
      <c r="U72"/>
    </row>
    <row r="73" spans="1:21" ht="30" x14ac:dyDescent="0.25">
      <c r="A73" s="4" t="s">
        <v>67</v>
      </c>
      <c r="B73" s="4"/>
      <c r="C73" s="4"/>
      <c r="D73" s="15"/>
      <c r="E73" s="15"/>
      <c r="F73" s="15"/>
      <c r="G73" s="15"/>
      <c r="H73" s="15"/>
      <c r="I73" s="71"/>
      <c r="J73" s="71"/>
      <c r="K73" s="51">
        <f t="shared" si="0"/>
        <v>0</v>
      </c>
      <c r="L73"/>
      <c r="M73"/>
      <c r="N73"/>
      <c r="O73"/>
      <c r="P73"/>
      <c r="Q73"/>
      <c r="R73"/>
      <c r="S73"/>
      <c r="T73"/>
      <c r="U73"/>
    </row>
    <row r="74" spans="1:21" x14ac:dyDescent="0.25">
      <c r="A74" s="5" t="s">
        <v>35</v>
      </c>
      <c r="B74" s="36">
        <f>B52+B36+B26+B16+B10</f>
        <v>74782554</v>
      </c>
      <c r="C74" s="17">
        <f>-697178</f>
        <v>-697178</v>
      </c>
      <c r="D74" s="17">
        <f>+D36+D26+D16+D10</f>
        <v>4146800.1</v>
      </c>
      <c r="E74" s="42">
        <f>E26+E16+E10</f>
        <v>6581687.7000000002</v>
      </c>
      <c r="F74" s="42">
        <f>F52+F26+F16+F10</f>
        <v>5632290.0700000003</v>
      </c>
      <c r="G74" s="42">
        <f>G36+G26+G16+G10</f>
        <v>4530123.25</v>
      </c>
      <c r="H74" s="42">
        <f>H52+H26+H16+H10</f>
        <v>5496591.9800000004</v>
      </c>
      <c r="I74" s="17">
        <f>I52+I26+I16+I10</f>
        <v>5672315.4199999999</v>
      </c>
      <c r="J74" s="42">
        <f>J52+J36+J26+J16+J10</f>
        <v>5532462.3000000007</v>
      </c>
      <c r="K74" s="81">
        <f t="shared" si="0"/>
        <v>37592270.820000008</v>
      </c>
      <c r="L74"/>
      <c r="M74"/>
      <c r="N74"/>
      <c r="O74"/>
      <c r="P74"/>
      <c r="Q74"/>
      <c r="R74"/>
      <c r="S74"/>
      <c r="T74"/>
      <c r="U74"/>
    </row>
    <row r="75" spans="1:21" ht="15.75" x14ac:dyDescent="0.25">
      <c r="A75" s="3"/>
      <c r="B75" s="3"/>
      <c r="C75" s="3"/>
      <c r="D75" s="15"/>
      <c r="E75" s="15"/>
      <c r="F75" s="15"/>
      <c r="G75" s="15"/>
      <c r="H75" s="15"/>
      <c r="I75" s="71"/>
      <c r="J75" s="71"/>
      <c r="K75" s="51">
        <f t="shared" si="0"/>
        <v>0</v>
      </c>
      <c r="L75"/>
      <c r="M75"/>
      <c r="N75"/>
      <c r="O75"/>
      <c r="P75"/>
      <c r="Q75"/>
      <c r="R75"/>
      <c r="S75"/>
      <c r="T75"/>
      <c r="U75"/>
    </row>
    <row r="76" spans="1:21" ht="15.75" x14ac:dyDescent="0.25">
      <c r="A76" s="1" t="s">
        <v>68</v>
      </c>
      <c r="B76" s="1"/>
      <c r="C76" s="57"/>
      <c r="D76" s="18"/>
      <c r="E76" s="18"/>
      <c r="F76" s="44"/>
      <c r="G76" s="44"/>
      <c r="H76" s="44"/>
      <c r="I76" s="73"/>
      <c r="J76" s="73"/>
      <c r="K76" s="51">
        <f t="shared" si="0"/>
        <v>0</v>
      </c>
      <c r="L76"/>
      <c r="M76"/>
      <c r="N76"/>
      <c r="O76"/>
      <c r="P76"/>
      <c r="Q76"/>
      <c r="R76"/>
      <c r="S76"/>
      <c r="T76"/>
      <c r="U76"/>
    </row>
    <row r="77" spans="1:21" ht="15.75" x14ac:dyDescent="0.25">
      <c r="A77" s="2" t="s">
        <v>69</v>
      </c>
      <c r="B77" s="2"/>
      <c r="C77" s="56"/>
      <c r="D77" s="12"/>
      <c r="E77" s="12"/>
      <c r="F77" s="12"/>
      <c r="G77" s="12"/>
      <c r="H77" s="12"/>
      <c r="I77" s="68"/>
      <c r="J77" s="68"/>
      <c r="K77" s="51">
        <f t="shared" si="0"/>
        <v>0</v>
      </c>
      <c r="L77"/>
      <c r="M77"/>
      <c r="N77"/>
      <c r="O77"/>
      <c r="P77"/>
      <c r="Q77"/>
      <c r="R77"/>
      <c r="S77"/>
      <c r="T77"/>
      <c r="U77"/>
    </row>
    <row r="78" spans="1:21" ht="30" x14ac:dyDescent="0.25">
      <c r="A78" s="4" t="s">
        <v>70</v>
      </c>
      <c r="B78" s="4"/>
      <c r="C78" s="55"/>
      <c r="D78" s="15"/>
      <c r="E78" s="15"/>
      <c r="F78" s="15"/>
      <c r="G78" s="15"/>
      <c r="H78" s="15"/>
      <c r="I78" s="71"/>
      <c r="J78" s="71"/>
      <c r="K78" s="51">
        <f t="shared" si="0"/>
        <v>0</v>
      </c>
      <c r="L78"/>
      <c r="M78"/>
      <c r="N78"/>
      <c r="O78"/>
      <c r="P78"/>
      <c r="Q78"/>
      <c r="R78"/>
      <c r="S78"/>
      <c r="T78"/>
      <c r="U78"/>
    </row>
    <row r="79" spans="1:21" ht="30" x14ac:dyDescent="0.25">
      <c r="A79" s="4" t="s">
        <v>71</v>
      </c>
      <c r="B79" s="4"/>
      <c r="C79" s="4"/>
      <c r="D79" s="15"/>
      <c r="E79" s="15"/>
      <c r="F79" s="15"/>
      <c r="G79" s="15"/>
      <c r="H79" s="15"/>
      <c r="I79" s="71"/>
      <c r="J79" s="71"/>
      <c r="K79" s="51">
        <f t="shared" si="0"/>
        <v>0</v>
      </c>
      <c r="L79"/>
      <c r="M79"/>
      <c r="N79"/>
      <c r="O79"/>
      <c r="P79"/>
      <c r="Q79"/>
      <c r="R79"/>
      <c r="S79"/>
      <c r="T79"/>
      <c r="U79"/>
    </row>
    <row r="80" spans="1:21" ht="15.75" x14ac:dyDescent="0.25">
      <c r="A80" s="2" t="s">
        <v>72</v>
      </c>
      <c r="B80" s="2"/>
      <c r="C80" s="56"/>
      <c r="D80" s="12"/>
      <c r="E80" s="12"/>
      <c r="F80" s="12"/>
      <c r="G80" s="12"/>
      <c r="H80" s="12"/>
      <c r="I80" s="68"/>
      <c r="J80" s="68"/>
      <c r="K80" s="51">
        <f t="shared" ref="K80:K87" si="1">D80+E80+F80+G80+H80+I80+J80</f>
        <v>0</v>
      </c>
      <c r="L80"/>
      <c r="M80"/>
      <c r="N80"/>
      <c r="O80"/>
      <c r="P80"/>
      <c r="Q80"/>
      <c r="R80"/>
      <c r="S80"/>
      <c r="T80"/>
      <c r="U80"/>
    </row>
    <row r="81" spans="1:21" ht="15.75" x14ac:dyDescent="0.25">
      <c r="A81" s="4" t="s">
        <v>73</v>
      </c>
      <c r="B81" s="4"/>
      <c r="C81" s="4"/>
      <c r="D81" s="15"/>
      <c r="E81" s="15"/>
      <c r="F81" s="15"/>
      <c r="G81" s="15"/>
      <c r="H81" s="15"/>
      <c r="I81" s="71"/>
      <c r="J81" s="71"/>
      <c r="K81" s="51">
        <f t="shared" si="1"/>
        <v>0</v>
      </c>
      <c r="L81"/>
      <c r="M81"/>
      <c r="N81"/>
      <c r="O81"/>
      <c r="P81"/>
      <c r="Q81"/>
      <c r="R81"/>
      <c r="S81"/>
      <c r="T81"/>
      <c r="U81"/>
    </row>
    <row r="82" spans="1:21" ht="15.75" x14ac:dyDescent="0.25">
      <c r="A82" s="4" t="s">
        <v>74</v>
      </c>
      <c r="B82" s="4"/>
      <c r="C82" s="4"/>
      <c r="D82" s="15"/>
      <c r="E82" s="15"/>
      <c r="F82" s="15"/>
      <c r="G82" s="15"/>
      <c r="H82" s="15"/>
      <c r="I82" s="71"/>
      <c r="J82" s="71"/>
      <c r="K82" s="51">
        <f t="shared" si="1"/>
        <v>0</v>
      </c>
      <c r="L82"/>
      <c r="M82"/>
      <c r="N82"/>
      <c r="O82"/>
      <c r="P82"/>
      <c r="Q82"/>
      <c r="R82"/>
      <c r="S82"/>
      <c r="T82"/>
      <c r="U82"/>
    </row>
    <row r="83" spans="1:21" ht="15.75" x14ac:dyDescent="0.25">
      <c r="A83" s="2" t="s">
        <v>75</v>
      </c>
      <c r="B83" s="2"/>
      <c r="C83" s="2"/>
      <c r="D83" s="12"/>
      <c r="E83" s="12"/>
      <c r="F83" s="12"/>
      <c r="G83" s="12"/>
      <c r="H83" s="12"/>
      <c r="I83" s="68"/>
      <c r="J83" s="68"/>
      <c r="K83" s="51">
        <f t="shared" si="1"/>
        <v>0</v>
      </c>
      <c r="L83"/>
      <c r="M83"/>
      <c r="N83"/>
      <c r="O83"/>
      <c r="P83"/>
      <c r="Q83"/>
      <c r="R83"/>
      <c r="S83"/>
      <c r="T83"/>
      <c r="U83"/>
    </row>
    <row r="84" spans="1:21" ht="30" x14ac:dyDescent="0.25">
      <c r="A84" s="4" t="s">
        <v>76</v>
      </c>
      <c r="B84" s="4"/>
      <c r="C84" s="4"/>
      <c r="D84" s="15"/>
      <c r="E84" s="15"/>
      <c r="F84" s="15"/>
      <c r="G84" s="15"/>
      <c r="H84" s="15"/>
      <c r="I84" s="71"/>
      <c r="J84" s="71"/>
      <c r="K84" s="51">
        <f t="shared" si="1"/>
        <v>0</v>
      </c>
      <c r="L84"/>
      <c r="M84"/>
      <c r="N84"/>
      <c r="O84"/>
      <c r="P84"/>
      <c r="Q84"/>
      <c r="R84"/>
      <c r="S84"/>
      <c r="T84"/>
      <c r="U84"/>
    </row>
    <row r="85" spans="1:21" ht="15.75" x14ac:dyDescent="0.25">
      <c r="A85" s="5" t="s">
        <v>77</v>
      </c>
      <c r="B85" s="5"/>
      <c r="C85" s="5"/>
      <c r="D85" s="19"/>
      <c r="E85" s="19"/>
      <c r="F85" s="45"/>
      <c r="G85" s="45"/>
      <c r="H85" s="45"/>
      <c r="I85" s="74"/>
      <c r="J85" s="74"/>
      <c r="K85" s="51">
        <f t="shared" si="1"/>
        <v>0</v>
      </c>
      <c r="L85"/>
      <c r="M85"/>
      <c r="N85"/>
      <c r="O85"/>
      <c r="P85"/>
      <c r="Q85"/>
      <c r="R85"/>
      <c r="S85"/>
      <c r="T85"/>
      <c r="U85"/>
    </row>
    <row r="86" spans="1:21" ht="15.75" x14ac:dyDescent="0.25">
      <c r="I86" s="72"/>
      <c r="J86" s="72"/>
      <c r="K86" s="51">
        <f t="shared" si="1"/>
        <v>0</v>
      </c>
      <c r="L86"/>
      <c r="M86"/>
      <c r="N86"/>
      <c r="O86"/>
      <c r="P86"/>
      <c r="Q86"/>
      <c r="R86"/>
      <c r="S86"/>
      <c r="T86"/>
      <c r="U86"/>
    </row>
    <row r="87" spans="1:21" ht="15.75" x14ac:dyDescent="0.25">
      <c r="A87" s="6" t="s">
        <v>78</v>
      </c>
      <c r="B87" s="77">
        <f>B53+B36+B26+B16+B10</f>
        <v>74782554</v>
      </c>
      <c r="C87" s="78">
        <f>C74</f>
        <v>-697178</v>
      </c>
      <c r="D87" s="20">
        <f>+D74</f>
        <v>4146800.1</v>
      </c>
      <c r="E87" s="20">
        <f>E74</f>
        <v>6581687.7000000002</v>
      </c>
      <c r="F87" s="20">
        <f>F74</f>
        <v>5632290.0700000003</v>
      </c>
      <c r="G87" s="20">
        <f>G74</f>
        <v>4530123.25</v>
      </c>
      <c r="H87" s="20">
        <f>H74</f>
        <v>5496591.9800000004</v>
      </c>
      <c r="I87" s="75">
        <f>I74</f>
        <v>5672315.4199999999</v>
      </c>
      <c r="J87" s="75">
        <f t="shared" ref="J87" si="2">J74</f>
        <v>5532462.3000000007</v>
      </c>
      <c r="K87" s="80">
        <f t="shared" si="1"/>
        <v>37592270.820000008</v>
      </c>
      <c r="L87"/>
      <c r="M87"/>
      <c r="N87"/>
      <c r="O87"/>
      <c r="P87"/>
      <c r="Q87"/>
      <c r="R87"/>
      <c r="S87"/>
      <c r="T87"/>
      <c r="U87"/>
    </row>
    <row r="88" spans="1:21" x14ac:dyDescent="0.25">
      <c r="A88" t="s">
        <v>83</v>
      </c>
      <c r="U88" s="16"/>
    </row>
    <row r="89" spans="1:21" x14ac:dyDescent="0.25">
      <c r="A89" t="s">
        <v>79</v>
      </c>
    </row>
    <row r="90" spans="1:21" x14ac:dyDescent="0.25">
      <c r="A90" t="s">
        <v>80</v>
      </c>
    </row>
    <row r="100" spans="1:21" ht="18.75" x14ac:dyDescent="0.3">
      <c r="A100" s="58" t="s">
        <v>100</v>
      </c>
      <c r="B100" s="60"/>
      <c r="C100" s="60"/>
      <c r="D100" s="61"/>
      <c r="E100" s="61"/>
      <c r="F100" s="62"/>
      <c r="G100" s="63" t="s">
        <v>97</v>
      </c>
      <c r="H100" s="63"/>
      <c r="I100" s="63"/>
      <c r="J100" s="63"/>
      <c r="K100" s="63"/>
      <c r="L100" s="63"/>
      <c r="M100" s="61"/>
      <c r="N100" s="61"/>
      <c r="O100" s="60"/>
      <c r="P100" s="60"/>
      <c r="Q100" s="60"/>
      <c r="R100" s="64"/>
      <c r="S100" s="65"/>
      <c r="T100" s="65"/>
      <c r="U100" s="65"/>
    </row>
    <row r="101" spans="1:21" ht="18.75" x14ac:dyDescent="0.3">
      <c r="A101" s="59" t="s">
        <v>101</v>
      </c>
      <c r="B101" s="64"/>
      <c r="C101" s="64"/>
      <c r="D101" s="61"/>
      <c r="E101" s="61"/>
      <c r="F101" s="61"/>
      <c r="G101" s="61" t="s">
        <v>98</v>
      </c>
      <c r="H101" s="61"/>
      <c r="I101" s="61"/>
      <c r="J101" s="61"/>
      <c r="K101" s="64"/>
      <c r="L101" s="64"/>
      <c r="M101" s="61"/>
      <c r="N101" s="61"/>
      <c r="O101" s="64"/>
      <c r="P101" s="64"/>
      <c r="Q101" s="64"/>
      <c r="R101" s="64"/>
      <c r="S101" s="65"/>
      <c r="T101" s="65"/>
      <c r="U101" s="65"/>
    </row>
    <row r="102" spans="1:21" ht="18.75" x14ac:dyDescent="0.3">
      <c r="A102" s="59" t="s">
        <v>102</v>
      </c>
      <c r="B102" s="64"/>
      <c r="C102" s="64"/>
      <c r="D102" s="61"/>
      <c r="E102" s="61"/>
      <c r="F102" s="61"/>
      <c r="G102" s="61" t="s">
        <v>87</v>
      </c>
      <c r="H102" s="61"/>
      <c r="I102" s="61"/>
      <c r="J102" s="61"/>
      <c r="K102" s="63"/>
      <c r="L102" s="63"/>
      <c r="M102" s="61"/>
      <c r="N102" s="61"/>
      <c r="O102" s="64"/>
      <c r="P102" s="64"/>
      <c r="Q102" s="64"/>
      <c r="R102" s="64"/>
      <c r="S102" s="65"/>
      <c r="T102" s="65"/>
      <c r="U102" s="65"/>
    </row>
    <row r="103" spans="1:21" ht="18.75" x14ac:dyDescent="0.3">
      <c r="A103" s="64"/>
      <c r="B103" s="64"/>
      <c r="C103" s="64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6"/>
      <c r="S103" s="65"/>
      <c r="T103" s="65"/>
      <c r="U103" s="65"/>
    </row>
    <row r="104" spans="1:21" ht="18.75" x14ac:dyDescent="0.3">
      <c r="A104" s="64"/>
      <c r="B104" s="64"/>
      <c r="C104" s="64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6"/>
    </row>
    <row r="105" spans="1:21" ht="18.75" x14ac:dyDescent="0.3">
      <c r="A105" s="64"/>
      <c r="B105" s="64"/>
      <c r="C105" s="64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6"/>
    </row>
    <row r="106" spans="1:21" ht="18.75" x14ac:dyDescent="0.3">
      <c r="A106" s="64"/>
      <c r="B106" s="64"/>
      <c r="C106" s="64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6"/>
    </row>
    <row r="107" spans="1:21" ht="18.75" x14ac:dyDescent="0.3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ht="18.75" x14ac:dyDescent="0.3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</row>
    <row r="109" spans="1:21" ht="18.75" x14ac:dyDescent="0.3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</row>
    <row r="110" spans="1:21" ht="18.75" x14ac:dyDescent="0.3">
      <c r="A110" s="64"/>
      <c r="B110" s="64"/>
      <c r="C110" s="63"/>
      <c r="D110" s="63" t="s">
        <v>89</v>
      </c>
      <c r="E110" s="63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6"/>
      <c r="R110" s="65"/>
      <c r="S110" s="65"/>
      <c r="T110" s="65"/>
      <c r="U110" s="65"/>
    </row>
    <row r="111" spans="1:21" ht="18.75" x14ac:dyDescent="0.3">
      <c r="A111" s="64"/>
      <c r="B111" s="64"/>
      <c r="C111" s="61"/>
      <c r="D111" s="61" t="s">
        <v>90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6"/>
      <c r="R111" s="65"/>
      <c r="S111" s="65"/>
      <c r="T111" s="65"/>
      <c r="U111" s="65"/>
    </row>
    <row r="112" spans="1:21" ht="18.75" x14ac:dyDescent="0.3">
      <c r="A112" s="64"/>
      <c r="B112" s="64"/>
      <c r="C112" s="61"/>
      <c r="D112" s="61" t="s">
        <v>88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6"/>
      <c r="Q112" s="65"/>
      <c r="R112" s="65"/>
      <c r="S112" s="65"/>
      <c r="T112" s="65"/>
      <c r="U112" s="65"/>
    </row>
    <row r="113" spans="1:21" x14ac:dyDescent="0.25">
      <c r="A113" s="21"/>
      <c r="B113" s="2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49"/>
      <c r="R113"/>
      <c r="S113"/>
      <c r="T113"/>
      <c r="U113"/>
    </row>
    <row r="114" spans="1:21" x14ac:dyDescent="0.25">
      <c r="A114" s="21"/>
      <c r="B114" s="21"/>
      <c r="C114" s="21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49"/>
    </row>
  </sheetData>
  <mergeCells count="8">
    <mergeCell ref="A107:U107"/>
    <mergeCell ref="A108:U108"/>
    <mergeCell ref="A109:U109"/>
    <mergeCell ref="A2:K2"/>
    <mergeCell ref="A3:K3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2023-07-05T08:06:00Z</cp:lastPrinted>
  <dcterms:created xsi:type="dcterms:W3CDTF">2018-04-17T18:57:16Z</dcterms:created>
  <dcterms:modified xsi:type="dcterms:W3CDTF">2023-08-03T08:40:27Z</dcterms:modified>
</cp:coreProperties>
</file>