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TRANSPARENCIA AGOSTO 2023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4" l="1"/>
  <c r="K87" i="4" l="1"/>
  <c r="L52" i="4" l="1"/>
  <c r="L74" i="4"/>
  <c r="K74" i="4"/>
  <c r="L61" i="4"/>
  <c r="L57" i="4"/>
  <c r="L37" i="4"/>
  <c r="L36" i="4"/>
  <c r="L35" i="4"/>
  <c r="L33" i="4"/>
  <c r="L32" i="4"/>
  <c r="L29" i="4"/>
  <c r="L27" i="4"/>
  <c r="L26" i="4"/>
  <c r="L21" i="4"/>
  <c r="L17" i="4"/>
  <c r="L16" i="4"/>
  <c r="L15" i="4"/>
  <c r="L14" i="4"/>
  <c r="L11" i="4"/>
  <c r="L10" i="4"/>
  <c r="C87" i="4"/>
  <c r="C74" i="4"/>
  <c r="L25" i="4" l="1"/>
  <c r="L23" i="4"/>
  <c r="L24" i="4"/>
  <c r="L31" i="4"/>
  <c r="L22" i="4"/>
  <c r="L30" i="4"/>
  <c r="L38" i="4"/>
  <c r="L39" i="4"/>
  <c r="L40" i="4"/>
  <c r="L41" i="4"/>
  <c r="L42" i="4"/>
  <c r="L44" i="4"/>
  <c r="L45" i="4"/>
  <c r="L46" i="4"/>
  <c r="L47" i="4"/>
  <c r="L48" i="4"/>
  <c r="L49" i="4"/>
  <c r="L50" i="4"/>
  <c r="L51" i="4"/>
  <c r="L53" i="4"/>
  <c r="L55" i="4"/>
  <c r="L56" i="4"/>
  <c r="L58" i="4"/>
  <c r="L59" i="4"/>
  <c r="L60" i="4"/>
  <c r="L64" i="4"/>
  <c r="L65" i="4"/>
  <c r="L66" i="4"/>
  <c r="L67" i="4"/>
  <c r="L68" i="4"/>
  <c r="L69" i="4"/>
  <c r="L70" i="4"/>
  <c r="L71" i="4"/>
  <c r="L72" i="4"/>
  <c r="L73" i="4"/>
  <c r="L75" i="4"/>
  <c r="L76" i="4"/>
  <c r="L77" i="4"/>
  <c r="L78" i="4"/>
  <c r="L79" i="4"/>
  <c r="L80" i="4"/>
  <c r="L81" i="4"/>
  <c r="L82" i="4"/>
  <c r="L83" i="4"/>
  <c r="L84" i="4"/>
  <c r="L85" i="4"/>
  <c r="L86" i="4"/>
  <c r="J74" i="4"/>
  <c r="J87" i="4" s="1"/>
  <c r="I74" i="4" l="1"/>
  <c r="I87" i="4" s="1"/>
  <c r="H74" i="4" l="1"/>
  <c r="H87" i="4" s="1"/>
  <c r="G74" i="4" l="1"/>
  <c r="G87" i="4" s="1"/>
  <c r="F74" i="4"/>
  <c r="F87" i="4" l="1"/>
  <c r="E74" i="4"/>
  <c r="E87" i="4" l="1"/>
  <c r="B87" i="4" l="1"/>
  <c r="B74" i="4" l="1"/>
  <c r="D10" i="4" l="1"/>
  <c r="D74" i="4" l="1"/>
  <c r="D87" i="4" l="1"/>
</calcChain>
</file>

<file path=xl/sharedStrings.xml><?xml version="1.0" encoding="utf-8"?>
<sst xmlns="http://schemas.openxmlformats.org/spreadsheetml/2006/main" count="158" uniqueCount="107">
  <si>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</si>
  <si>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</si>
  <si>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</si>
  <si>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</si>
  <si>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</si>
  <si>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</si>
  <si>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</si>
  <si>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</si>
  <si>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</si>
  <si>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</si>
  <si>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</si>
  <si>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</si>
  <si>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</si>
  <si>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</si>
  <si>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</si>
  <si>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</si>
  <si>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</si>
  <si>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</si>
  <si>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</si>
  <si>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</si>
  <si>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</si>
  <si>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</si>
  <si>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</si>
  <si>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</si>
  <si>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</si>
  <si>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</si>
  <si>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</si>
  <si>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</si>
  <si>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</si>
  <si>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</si>
  <si>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</si>
  <si>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</si>
  <si>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</si>
  <si>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</si>
  <si>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</si>
  <si>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</si>
  <si>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</si>
  <si>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</si>
  <si>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</si>
  <si>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</si>
  <si>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</si>
  <si>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</si>
  <si>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</si>
  <si>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</si>
  <si>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</si>
  <si>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</si>
  <si>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</si>
  <si>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</si>
  <si>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</si>
  <si>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</si>
  <si>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</si>
  <si>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</si>
  <si>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</si>
  <si>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</si>
  <si>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</si>
  <si>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</si>
  <si>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</si>
  <si>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</si>
  <si>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</si>
  <si>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</si>
  <si>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</si>
  <si>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</si>
  <si>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</si>
  <si>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</si>
  <si>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</si>
  <si>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</si>
  <si>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</si>
  <si>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</si>
  <si>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</si>
  <si>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</si>
  <si>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</si>
  <si>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</si>
  <si>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</si>
  <si>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</si>
  <si>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</si>
  <si>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</si>
  <si>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</si>
  <si>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</si>
  <si>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</si>
  <si>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</si>
  <si>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</si>
  <si>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</si>
  <si>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</si>
  <si>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</si>
  <si>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</si>
  <si>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</si>
  <si>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</si>
  <si>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</si>
  <si>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</si>
  <si>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</si>
  <si>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</si>
  <si>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</si>
  <si>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</si>
  <si>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</si>
  <si>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_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</si>
  <si>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</si>
  <si>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</si>
  <si>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</si>
  <si>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</si>
  <si>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</si>
  <si>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</si>
  <si>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</si>
  <si>
    <t>Mayo</t>
  </si>
  <si>
    <t>Junio</t>
  </si>
  <si>
    <t>Julio</t>
  </si>
  <si>
    <t>Agosto</t>
  </si>
  <si>
    <t>4.1. - INCREMENTO DE ACTIVOS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</si>
</sst>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2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3" borderId="0" xfId="1" applyNumberFormat="1" applyFont="1" applyFill="1" applyBorder="1"/>
    <xf numFmtId="0" fontId="0" fillId="0" borderId="0" xfId="0" applyAlignment="1">
      <alignment horizontal="center"/>
    </xf>
    <xf numFmtId="4" fontId="0" fillId="0" borderId="0" xfId="1" applyNumberFormat="1" applyFont="1" applyAlignment="1">
      <alignment horizontal="center"/>
    </xf>
    <xf numFmtId="0" fontId="1" fillId="2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3" fontId="1" fillId="0" borderId="0" xfId="1" applyFont="1" applyAlignment="1">
      <alignment horizontal="left" vertical="center" wrapText="1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Border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" fontId="1" fillId="0" borderId="0" xfId="1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/>
    <xf numFmtId="43" fontId="0" fillId="0" borderId="0" xfId="1" applyFont="1" applyAlignment="1">
      <alignment horizontal="center"/>
    </xf>
    <xf numFmtId="4" fontId="1" fillId="0" borderId="0" xfId="1" applyNumberFormat="1" applyFont="1" applyAlignment="1">
      <alignment horizontal="right" vertical="center" wrapText="1"/>
    </xf>
    <xf numFmtId="43" fontId="0" fillId="0" borderId="0" xfId="1" applyFont="1" applyAlignment="1">
      <alignment horizontal="left" vertical="center" wrapText="1" indent="2"/>
    </xf>
    <xf numFmtId="43" fontId="1" fillId="0" borderId="0" xfId="0" applyNumberFormat="1" applyFont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/>
    <xf numFmtId="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" fontId="1" fillId="3" borderId="0" xfId="1" applyNumberFormat="1" applyFont="1" applyFill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3" fontId="1" fillId="2" borderId="0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4" fontId="0" fillId="0" borderId="0" xfId="1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 indent="2"/>
    </xf>
    <xf numFmtId="164" fontId="0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 indent="2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4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 indent="2"/>
    </xf>
    <xf numFmtId="0" fontId="0" fillId="5" borderId="0" xfId="0" applyFont="1" applyFill="1" applyAlignment="1">
      <alignment horizontal="left" vertical="center" wrapText="1" indent="2"/>
    </xf>
    <xf numFmtId="4" fontId="0" fillId="5" borderId="0" xfId="1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5" borderId="0" xfId="0" applyFont="1" applyFill="1" applyBorder="1"/>
    <xf numFmtId="4" fontId="0" fillId="5" borderId="0" xfId="1" applyNumberFormat="1" applyFont="1" applyFill="1" applyBorder="1"/>
    <xf numFmtId="0" fontId="1" fillId="6" borderId="2" xfId="0" applyFont="1" applyFill="1" applyBorder="1" applyAlignment="1">
      <alignment horizontal="left" vertical="center" wrapText="1"/>
    </xf>
    <xf numFmtId="4" fontId="1" fillId="6" borderId="0" xfId="0" applyNumberFormat="1" applyFont="1" applyFill="1" applyBorder="1" applyAlignment="1">
      <alignment horizontal="right" vertical="center" wrapText="1"/>
    </xf>
    <xf numFmtId="4" fontId="1" fillId="7" borderId="0" xfId="1" applyNumberFormat="1" applyFont="1" applyFill="1" applyBorder="1"/>
    <xf numFmtId="43" fontId="1" fillId="7" borderId="0" xfId="1" applyFont="1" applyFill="1" applyBorder="1"/>
    <xf numFmtId="4" fontId="1" fillId="7" borderId="0" xfId="1" applyNumberFormat="1" applyFont="1" applyFill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3" fontId="1" fillId="0" borderId="0" xfId="0" applyNumberFormat="1" applyFont="1" applyBorder="1" applyAlignment="1">
      <alignment horizontal="left" vertical="center" wrapText="1"/>
    </xf>
    <xf numFmtId="4" fontId="0" fillId="0" borderId="0" xfId="1" applyNumberFormat="1" applyFont="1" applyBorder="1" applyAlignment="1">
      <alignment horizontal="right" vertical="center" wrapText="1"/>
    </xf>
    <xf numFmtId="0" fontId="0" fillId="0" borderId="0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419101</xdr:colOff>
      <xdr:row>1</xdr:row>
      <xdr:rowOff>0</xdr:rowOff>
    </xdr:from>
    <xdr:to>
      <xdr:col>18</xdr:col>
      <xdr:colOff>190500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458576" y="208572"/>
          <a:ext cx="438149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7</xdr:col>
      <xdr:colOff>342900</xdr:colOff>
      <xdr:row>0</xdr:row>
      <xdr:rowOff>180976</xdr:rowOff>
    </xdr:from>
    <xdr:to>
      <xdr:col>9</xdr:col>
      <xdr:colOff>381000</xdr:colOff>
      <xdr:row>4</xdr:row>
      <xdr:rowOff>19373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86900" y="180976"/>
          <a:ext cx="1876425" cy="7432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714374</xdr:colOff>
      <xdr:row>0</xdr:row>
      <xdr:rowOff>161925</xdr:rowOff>
    </xdr:from>
    <xdr:to>
      <xdr:col>0</xdr:col>
      <xdr:colOff>2800350</xdr:colOff>
      <xdr:row>4</xdr:row>
      <xdr:rowOff>66675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161925"/>
          <a:ext cx="2085976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4"/>
  <sheetViews>
    <sheetView tabSelected="1" topLeftCell="A25" workbookViewId="0">
      <selection activeCell="B79" sqref="B79"/>
    </sheetView>
  </sheetViews>
  <sheetFormatPr baseColWidth="10" defaultColWidth="11.42578125" defaultRowHeight="15" x14ac:dyDescent="0.25"/>
  <cols>
    <col min="1" max="1" width="49.28515625" customWidth="1"/>
    <col min="2" max="2" width="12.7109375" customWidth="1"/>
    <col min="3" max="3" width="15.42578125" customWidth="1"/>
    <col min="4" max="4" width="12.28515625" style="14" customWidth="1"/>
    <col min="5" max="5" width="13.7109375" style="14" customWidth="1"/>
    <col min="6" max="6" width="13.85546875" style="14" customWidth="1"/>
    <col min="7" max="7" width="13.28515625" style="14" customWidth="1"/>
    <col min="8" max="8" width="13.7109375" style="14" customWidth="1"/>
    <col min="9" max="9" width="13.85546875" style="14" customWidth="1"/>
    <col min="10" max="10" width="13" style="14" customWidth="1"/>
    <col min="11" max="11" width="13.5703125" style="14" customWidth="1"/>
    <col min="12" max="12" width="14.28515625" style="14" customWidth="1"/>
    <col min="13" max="13" width="11.85546875" style="14" customWidth="1"/>
    <col min="14" max="14" width="10.85546875" style="14" customWidth="1"/>
    <col min="15" max="15" width="11" style="14" customWidth="1"/>
    <col min="16" max="16" width="11.7109375" style="14" customWidth="1"/>
    <col min="17" max="17" width="11.140625" style="14" customWidth="1"/>
    <col min="18" max="18" width="10" style="14" customWidth="1"/>
    <col min="19" max="19" width="12" style="14" customWidth="1"/>
    <col min="20" max="21" width="13.140625" style="14" bestFit="1" customWidth="1"/>
    <col min="22" max="22" width="14.140625" style="6" bestFit="1" customWidth="1"/>
  </cols>
  <sheetData>
    <row r="2" spans="1:22" ht="18.75" x14ac:dyDescent="0.25">
      <c r="A2" s="58" t="s">
        <v>81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7" customFormat="1" ht="18.75" x14ac:dyDescent="0.25">
      <c r="A3" s="58" t="s">
        <v>84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22" ht="18.75" x14ac:dyDescent="0.25">
      <c r="A4" s="58">
        <v>2023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.75" x14ac:dyDescent="0.25">
      <c r="A5" s="59" t="s">
        <v>80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x14ac:dyDescent="0.25">
      <c r="A6" s="60" t="s">
        <v>36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6.75" customHeight="1" x14ac:dyDescent="0.25"/>
    <row r="8" spans="1:22" ht="30.75" customHeight="1" x14ac:dyDescent="0.25">
      <c r="A8" s="5" t="s">
        <v>0</v>
      </c>
      <c r="B8" s="18" t="s">
        <v>90</v>
      </c>
      <c r="C8" s="46" t="s">
        <v>91</v>
      </c>
      <c r="D8" s="8" t="s">
        <v>85</v>
      </c>
      <c r="E8" s="8" t="s">
        <v>93</v>
      </c>
      <c r="F8" s="8" t="s">
        <v>95</v>
      </c>
      <c r="G8" s="8" t="s">
        <v>98</v>
      </c>
      <c r="H8" s="8" t="s">
        <v>102</v>
      </c>
      <c r="I8" s="8" t="s">
        <v>103</v>
      </c>
      <c r="J8" s="8" t="s">
        <v>104</v>
      </c>
      <c r="K8" s="8" t="s">
        <v>105</v>
      </c>
      <c r="L8" s="8" t="s">
        <v>92</v>
      </c>
      <c r="M8"/>
      <c r="N8"/>
      <c r="O8"/>
      <c r="P8"/>
      <c r="Q8"/>
      <c r="R8"/>
      <c r="S8"/>
      <c r="T8"/>
      <c r="U8"/>
      <c r="V8"/>
    </row>
    <row r="9" spans="1:22" x14ac:dyDescent="0.25">
      <c r="A9" s="1" t="s">
        <v>1</v>
      </c>
      <c r="B9" s="1"/>
      <c r="C9" s="1"/>
      <c r="D9" s="9"/>
      <c r="E9" s="9"/>
      <c r="F9" s="9"/>
      <c r="G9" s="9"/>
      <c r="H9" s="9"/>
      <c r="I9" s="9"/>
      <c r="J9" s="9"/>
      <c r="K9" s="9"/>
      <c r="L9" s="9"/>
      <c r="M9"/>
      <c r="N9"/>
      <c r="O9"/>
      <c r="P9"/>
      <c r="Q9"/>
      <c r="R9"/>
      <c r="S9"/>
      <c r="T9"/>
      <c r="U9"/>
      <c r="V9"/>
    </row>
    <row r="10" spans="1:22" x14ac:dyDescent="0.25">
      <c r="A10" s="2" t="s">
        <v>2</v>
      </c>
      <c r="B10" s="19">
        <v>48628000</v>
      </c>
      <c r="C10" s="21">
        <v>0</v>
      </c>
      <c r="D10" s="10">
        <f>D11+D14+D15</f>
        <v>3706466.24</v>
      </c>
      <c r="E10" s="10">
        <v>3657735.74</v>
      </c>
      <c r="F10" s="10">
        <v>3621906.74</v>
      </c>
      <c r="G10" s="10">
        <v>3625663.24</v>
      </c>
      <c r="H10" s="10">
        <v>3644795.09</v>
      </c>
      <c r="I10" s="10">
        <v>3581189.31</v>
      </c>
      <c r="J10" s="10">
        <v>3575774.81</v>
      </c>
      <c r="K10" s="10">
        <v>3668482.06</v>
      </c>
      <c r="L10" s="34">
        <f>D10+E10+F10+G10+H10+I10+J10+K10</f>
        <v>29082013.229999997</v>
      </c>
      <c r="M10"/>
      <c r="N10"/>
      <c r="O10"/>
      <c r="P10"/>
      <c r="Q10"/>
      <c r="R10"/>
      <c r="S10"/>
      <c r="T10"/>
      <c r="U10"/>
      <c r="V10"/>
    </row>
    <row r="11" spans="1:22" x14ac:dyDescent="0.25">
      <c r="A11" s="4" t="s">
        <v>3</v>
      </c>
      <c r="B11" s="25">
        <v>47788000</v>
      </c>
      <c r="C11" s="20">
        <v>-380467</v>
      </c>
      <c r="D11" s="11">
        <v>3586000</v>
      </c>
      <c r="E11" s="11">
        <v>3541000</v>
      </c>
      <c r="F11" s="11">
        <v>3506000</v>
      </c>
      <c r="G11" s="11">
        <v>3531000</v>
      </c>
      <c r="H11" s="11">
        <v>3539050</v>
      </c>
      <c r="I11" s="11">
        <v>3484300</v>
      </c>
      <c r="J11" s="11">
        <v>3459300</v>
      </c>
      <c r="K11" s="11">
        <v>3551800</v>
      </c>
      <c r="L11" s="51">
        <f>D11+E11+F11+G11+H11+I11+J11+K11</f>
        <v>28198450</v>
      </c>
      <c r="M11"/>
      <c r="N11"/>
      <c r="O11"/>
      <c r="P11"/>
      <c r="Q11"/>
      <c r="R11"/>
      <c r="S11"/>
      <c r="T11"/>
      <c r="U11"/>
      <c r="V11"/>
    </row>
    <row r="12" spans="1:22" x14ac:dyDescent="0.25">
      <c r="A12" s="4" t="s">
        <v>4</v>
      </c>
      <c r="B12" s="52"/>
      <c r="C12" s="24">
        <v>0</v>
      </c>
      <c r="D12" s="11" t="s">
        <v>83</v>
      </c>
      <c r="E12" s="11" t="s">
        <v>83</v>
      </c>
      <c r="F12" s="11"/>
      <c r="G12" s="11"/>
      <c r="H12" s="11"/>
      <c r="I12" s="11" t="s">
        <v>83</v>
      </c>
      <c r="J12" s="11" t="s">
        <v>83</v>
      </c>
      <c r="K12" s="11"/>
      <c r="L12" s="34" t="s">
        <v>83</v>
      </c>
      <c r="M12"/>
      <c r="N12"/>
      <c r="O12"/>
      <c r="P12"/>
      <c r="Q12"/>
      <c r="R12"/>
      <c r="S12"/>
      <c r="T12"/>
      <c r="U12"/>
      <c r="V12"/>
    </row>
    <row r="13" spans="1:22" x14ac:dyDescent="0.25">
      <c r="A13" s="4" t="s">
        <v>37</v>
      </c>
      <c r="B13" s="52"/>
      <c r="C13" s="21">
        <v>0</v>
      </c>
      <c r="D13" s="11" t="s">
        <v>83</v>
      </c>
      <c r="E13" s="11" t="s">
        <v>83</v>
      </c>
      <c r="F13" s="11"/>
      <c r="G13" s="11"/>
      <c r="H13" s="11"/>
      <c r="I13" s="11" t="s">
        <v>83</v>
      </c>
      <c r="J13" s="11" t="s">
        <v>83</v>
      </c>
      <c r="K13" s="11"/>
      <c r="L13" s="34" t="s">
        <v>83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4" t="s">
        <v>5</v>
      </c>
      <c r="B14" s="26" t="s">
        <v>83</v>
      </c>
      <c r="C14" s="22">
        <v>360000</v>
      </c>
      <c r="D14" s="11">
        <v>30000</v>
      </c>
      <c r="E14" s="11">
        <v>30000</v>
      </c>
      <c r="F14" s="11">
        <v>30000</v>
      </c>
      <c r="G14" s="11">
        <v>10000</v>
      </c>
      <c r="H14" s="11">
        <v>20000</v>
      </c>
      <c r="I14" s="11">
        <v>10000</v>
      </c>
      <c r="J14" s="11">
        <v>30000</v>
      </c>
      <c r="K14" s="11">
        <v>30000</v>
      </c>
      <c r="L14" s="51">
        <f>D14+E14+F14+G14+H14+I14+J14+K14</f>
        <v>190000</v>
      </c>
      <c r="M14"/>
      <c r="N14"/>
      <c r="O14"/>
      <c r="P14"/>
      <c r="Q14"/>
      <c r="R14"/>
      <c r="S14"/>
      <c r="T14"/>
      <c r="U14"/>
      <c r="V14"/>
    </row>
    <row r="15" spans="1:22" x14ac:dyDescent="0.25">
      <c r="A15" s="4" t="s">
        <v>6</v>
      </c>
      <c r="B15" s="25">
        <v>840000</v>
      </c>
      <c r="C15" s="25">
        <v>20467</v>
      </c>
      <c r="D15" s="11">
        <v>90466.240000000005</v>
      </c>
      <c r="E15" s="11">
        <v>86735.74</v>
      </c>
      <c r="F15" s="11">
        <v>85906.74</v>
      </c>
      <c r="G15" s="11">
        <v>84663.24</v>
      </c>
      <c r="H15" s="11">
        <v>85745.09</v>
      </c>
      <c r="I15" s="11">
        <v>86889.31</v>
      </c>
      <c r="J15" s="11">
        <v>86474.81</v>
      </c>
      <c r="K15" s="11">
        <v>86682.06</v>
      </c>
      <c r="L15" s="51">
        <f>D15+E15+F15+G15+H15+I15+J15+K15</f>
        <v>693563.23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" t="s">
        <v>7</v>
      </c>
      <c r="B16" s="27">
        <v>7500634</v>
      </c>
      <c r="C16" s="10">
        <v>-284694</v>
      </c>
      <c r="D16" s="10">
        <v>30133.86</v>
      </c>
      <c r="E16" s="10">
        <v>434502.06</v>
      </c>
      <c r="F16" s="10">
        <v>105433.29</v>
      </c>
      <c r="G16" s="10">
        <v>44300.01</v>
      </c>
      <c r="H16" s="10">
        <v>259898.09</v>
      </c>
      <c r="I16" s="10">
        <v>463586.99</v>
      </c>
      <c r="J16" s="10">
        <v>415993.4</v>
      </c>
      <c r="K16" s="10">
        <v>74562.61</v>
      </c>
      <c r="L16" s="34">
        <f>D16+E16+F16+G16+H16+I16+J16+K16</f>
        <v>1828410.3099999998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4" t="s">
        <v>8</v>
      </c>
      <c r="B17" s="25">
        <v>540000</v>
      </c>
      <c r="C17" s="53">
        <v>0</v>
      </c>
      <c r="D17" s="11">
        <v>30133.86</v>
      </c>
      <c r="E17" s="11">
        <v>30142.05</v>
      </c>
      <c r="F17" s="11">
        <v>61133.279999999999</v>
      </c>
      <c r="G17" s="11"/>
      <c r="H17" s="11">
        <v>31212.98</v>
      </c>
      <c r="I17" s="11">
        <v>30181.98</v>
      </c>
      <c r="J17" s="11">
        <v>30207.39</v>
      </c>
      <c r="K17" s="11">
        <v>30262.6</v>
      </c>
      <c r="L17" s="51">
        <f>D17+E17+F17+G17+H17+I17+J17+K17</f>
        <v>243274.14000000004</v>
      </c>
      <c r="M17"/>
      <c r="N17"/>
      <c r="O17"/>
      <c r="P17"/>
      <c r="Q17"/>
      <c r="R17"/>
      <c r="S17"/>
      <c r="T17"/>
      <c r="U17"/>
      <c r="V17"/>
    </row>
    <row r="18" spans="1:22" ht="13.5" customHeight="1" x14ac:dyDescent="0.25">
      <c r="A18" s="4" t="s">
        <v>9</v>
      </c>
      <c r="B18" s="25">
        <v>1235634</v>
      </c>
      <c r="C18" s="22">
        <v>-688159</v>
      </c>
      <c r="D18" s="12" t="s">
        <v>83</v>
      </c>
      <c r="E18" s="12" t="s">
        <v>83</v>
      </c>
      <c r="F18" s="12"/>
      <c r="G18" s="12"/>
      <c r="H18" s="12"/>
      <c r="I18" s="12" t="s">
        <v>83</v>
      </c>
      <c r="J18" s="12" t="s">
        <v>83</v>
      </c>
      <c r="K18" s="12"/>
      <c r="L18" s="5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4" t="s">
        <v>10</v>
      </c>
      <c r="B19" s="25">
        <v>200000</v>
      </c>
      <c r="C19" s="21">
        <v>0</v>
      </c>
      <c r="D19" s="11" t="s">
        <v>83</v>
      </c>
      <c r="E19" s="11"/>
      <c r="F19" s="11"/>
      <c r="G19" s="11"/>
      <c r="H19" s="11"/>
      <c r="I19" s="11" t="s">
        <v>83</v>
      </c>
      <c r="J19" s="11" t="s">
        <v>83</v>
      </c>
      <c r="K19" s="11"/>
      <c r="L19" s="5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4" t="s">
        <v>11</v>
      </c>
      <c r="B20" s="25">
        <v>300000</v>
      </c>
      <c r="C20" s="22">
        <v>-175000</v>
      </c>
      <c r="D20" s="12"/>
      <c r="E20" s="12"/>
      <c r="F20" s="12"/>
      <c r="G20" s="12"/>
      <c r="H20" s="12"/>
      <c r="I20" s="12" t="s">
        <v>83</v>
      </c>
      <c r="J20" s="12" t="s">
        <v>83</v>
      </c>
      <c r="K20" s="12"/>
      <c r="L20" s="5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4" t="s">
        <v>12</v>
      </c>
      <c r="B21" s="25">
        <v>840000</v>
      </c>
      <c r="C21" s="22">
        <v>404360</v>
      </c>
      <c r="D21" s="11" t="s">
        <v>83</v>
      </c>
      <c r="E21" s="11">
        <v>404360.01</v>
      </c>
      <c r="F21" s="11">
        <v>44300.01</v>
      </c>
      <c r="G21" s="11">
        <v>44300.01</v>
      </c>
      <c r="H21" s="11">
        <v>44300.01</v>
      </c>
      <c r="I21" s="11">
        <v>44300.01</v>
      </c>
      <c r="J21" s="11">
        <v>44300.01</v>
      </c>
      <c r="K21" s="11">
        <v>44300.01</v>
      </c>
      <c r="L21" s="51">
        <f>E21+F21+G21+H21+I21+J21+K21</f>
        <v>670160.07000000007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4" t="s">
        <v>13</v>
      </c>
      <c r="B22" s="21">
        <v>0</v>
      </c>
      <c r="C22" s="21">
        <v>0</v>
      </c>
      <c r="D22" s="12"/>
      <c r="E22" s="12"/>
      <c r="F22" s="12"/>
      <c r="G22" s="12"/>
      <c r="H22" s="12"/>
      <c r="I22" s="12"/>
      <c r="J22" s="12"/>
      <c r="K22" s="12"/>
      <c r="L22" s="51">
        <f t="shared" ref="L22:L79" si="0">D22+E22+F22+G22+H22+I22+J22</f>
        <v>0</v>
      </c>
      <c r="M22"/>
      <c r="N22"/>
      <c r="O22"/>
      <c r="P22"/>
      <c r="Q22"/>
      <c r="R22"/>
      <c r="S22"/>
      <c r="T22"/>
      <c r="U22"/>
      <c r="V22"/>
    </row>
    <row r="23" spans="1:22" ht="45" x14ac:dyDescent="0.25">
      <c r="A23" s="4" t="s">
        <v>14</v>
      </c>
      <c r="B23" s="25">
        <v>225000</v>
      </c>
      <c r="C23" s="22">
        <v>380352</v>
      </c>
      <c r="D23" s="12" t="s">
        <v>83</v>
      </c>
      <c r="E23" s="12" t="s">
        <v>83</v>
      </c>
      <c r="F23" s="12"/>
      <c r="G23" s="12"/>
      <c r="H23" s="12">
        <v>99999.1</v>
      </c>
      <c r="I23" s="12">
        <v>389105</v>
      </c>
      <c r="J23" s="12" t="s">
        <v>83</v>
      </c>
      <c r="K23" s="12"/>
      <c r="L23" s="51">
        <f>H23+I23</f>
        <v>489104.1</v>
      </c>
      <c r="M23"/>
      <c r="N23"/>
      <c r="O23"/>
      <c r="P23"/>
      <c r="Q23"/>
      <c r="R23"/>
      <c r="S23"/>
      <c r="T23"/>
      <c r="U23"/>
      <c r="V23"/>
    </row>
    <row r="24" spans="1:22" ht="33" customHeight="1" x14ac:dyDescent="0.25">
      <c r="A24" s="4" t="s">
        <v>15</v>
      </c>
      <c r="B24" s="25">
        <v>3260000</v>
      </c>
      <c r="C24" s="22">
        <v>-206247</v>
      </c>
      <c r="D24" s="11" t="s">
        <v>83</v>
      </c>
      <c r="E24" s="11"/>
      <c r="F24" s="11"/>
      <c r="G24" s="11"/>
      <c r="H24" s="11"/>
      <c r="I24" s="11"/>
      <c r="J24" s="11">
        <v>341486</v>
      </c>
      <c r="K24" s="11"/>
      <c r="L24" s="51">
        <f>J24</f>
        <v>341486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4" t="s">
        <v>38</v>
      </c>
      <c r="B25" s="25">
        <v>900000</v>
      </c>
      <c r="C25" s="29" t="s">
        <v>94</v>
      </c>
      <c r="D25" s="13"/>
      <c r="E25" s="13"/>
      <c r="F25" s="13"/>
      <c r="G25" s="13"/>
      <c r="H25" s="13">
        <v>84386</v>
      </c>
      <c r="I25" s="13" t="s">
        <v>83</v>
      </c>
      <c r="J25" s="13" t="s">
        <v>83</v>
      </c>
      <c r="K25" s="13"/>
      <c r="L25" s="51">
        <f>H25</f>
        <v>84386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2" t="s">
        <v>16</v>
      </c>
      <c r="B26" s="19">
        <v>18010920</v>
      </c>
      <c r="C26" s="20">
        <v>-2235260</v>
      </c>
      <c r="D26" s="10">
        <v>385200</v>
      </c>
      <c r="E26" s="10">
        <v>2489449.9</v>
      </c>
      <c r="F26" s="10">
        <v>888080</v>
      </c>
      <c r="G26" s="10">
        <v>835160</v>
      </c>
      <c r="H26" s="10">
        <v>1403500</v>
      </c>
      <c r="I26" s="10">
        <v>1503969.14</v>
      </c>
      <c r="J26" s="10">
        <v>1345420.09</v>
      </c>
      <c r="K26" s="10">
        <v>1189806</v>
      </c>
      <c r="L26" s="34">
        <f>D26+E26+F26+G26+H26+I26+J26+K26</f>
        <v>10040585.130000001</v>
      </c>
      <c r="M26"/>
      <c r="N26"/>
      <c r="O26"/>
      <c r="P26"/>
      <c r="Q26"/>
      <c r="R26"/>
      <c r="S26"/>
      <c r="T26"/>
      <c r="U26"/>
      <c r="V26"/>
    </row>
    <row r="27" spans="1:22" ht="17.25" customHeight="1" x14ac:dyDescent="0.25">
      <c r="A27" s="4" t="s">
        <v>17</v>
      </c>
      <c r="B27" s="25">
        <v>4800000</v>
      </c>
      <c r="C27" s="22">
        <v>5395</v>
      </c>
      <c r="D27" s="11">
        <v>385200</v>
      </c>
      <c r="E27" s="11">
        <v>385200</v>
      </c>
      <c r="F27" s="11">
        <v>388080</v>
      </c>
      <c r="G27" s="11">
        <v>335160</v>
      </c>
      <c r="H27" s="11">
        <v>490369.9</v>
      </c>
      <c r="I27" s="11">
        <v>375834.28</v>
      </c>
      <c r="J27" s="11">
        <v>370440</v>
      </c>
      <c r="K27" s="11">
        <v>388080</v>
      </c>
      <c r="L27" s="51">
        <f>D27+E27+F27+G27+H27+I27+J27+K27</f>
        <v>3118364.1799999997</v>
      </c>
      <c r="M27"/>
      <c r="N27"/>
      <c r="O27"/>
      <c r="P27"/>
      <c r="Q27"/>
      <c r="R27"/>
      <c r="S27"/>
      <c r="T27"/>
      <c r="U27"/>
      <c r="V27"/>
    </row>
    <row r="28" spans="1:22" x14ac:dyDescent="0.25">
      <c r="A28" s="4" t="s">
        <v>18</v>
      </c>
      <c r="B28" s="25">
        <v>1015000</v>
      </c>
      <c r="C28" s="22">
        <v>-525000</v>
      </c>
      <c r="D28" s="13"/>
      <c r="E28" s="13"/>
      <c r="F28" s="13"/>
      <c r="G28" s="13"/>
      <c r="H28" s="13"/>
      <c r="I28" s="13"/>
      <c r="J28" s="13" t="s">
        <v>83</v>
      </c>
      <c r="K28" s="13"/>
      <c r="L28" s="5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4" t="s">
        <v>19</v>
      </c>
      <c r="B29" s="25">
        <v>5314366</v>
      </c>
      <c r="C29" s="28">
        <v>-3963408</v>
      </c>
      <c r="D29" s="13"/>
      <c r="E29" s="13">
        <v>447456</v>
      </c>
      <c r="F29" s="23">
        <v>0</v>
      </c>
      <c r="G29" s="13"/>
      <c r="H29" s="13">
        <v>306885.26</v>
      </c>
      <c r="I29" s="13"/>
      <c r="J29" s="13"/>
      <c r="K29" s="13">
        <v>296534</v>
      </c>
      <c r="L29" s="51">
        <f>D29+E29+F29+G29+H29+I29+J29+K29</f>
        <v>1050875.26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4" t="s">
        <v>20</v>
      </c>
      <c r="B30" s="21">
        <v>0</v>
      </c>
      <c r="C30" s="21">
        <v>0</v>
      </c>
      <c r="D30" s="13"/>
      <c r="E30" s="13"/>
      <c r="F30" s="13"/>
      <c r="G30" s="13"/>
      <c r="H30" s="13"/>
      <c r="I30" s="13"/>
      <c r="J30" s="13"/>
      <c r="K30" s="13"/>
      <c r="L30" s="51">
        <f t="shared" si="0"/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4" t="s">
        <v>21</v>
      </c>
      <c r="B31" s="21">
        <v>0</v>
      </c>
      <c r="C31" s="22">
        <v>14138</v>
      </c>
      <c r="D31" s="13"/>
      <c r="E31" s="13" t="s">
        <v>83</v>
      </c>
      <c r="F31" s="13"/>
      <c r="G31" s="13"/>
      <c r="H31" s="13"/>
      <c r="I31" s="13">
        <v>4450.2</v>
      </c>
      <c r="J31" s="13" t="s">
        <v>83</v>
      </c>
      <c r="K31" s="13"/>
      <c r="L31" s="51">
        <f>I31</f>
        <v>4450.2</v>
      </c>
      <c r="M31"/>
      <c r="N31"/>
      <c r="O31"/>
      <c r="P31"/>
      <c r="Q31"/>
      <c r="R31"/>
      <c r="S31"/>
      <c r="T31"/>
      <c r="U31"/>
      <c r="V31"/>
    </row>
    <row r="32" spans="1:22" ht="30" x14ac:dyDescent="0.25">
      <c r="A32" s="4" t="s">
        <v>22</v>
      </c>
      <c r="B32" s="25">
        <v>150000</v>
      </c>
      <c r="C32" s="22">
        <v>534561</v>
      </c>
      <c r="D32" s="13"/>
      <c r="E32" s="13"/>
      <c r="F32" s="13"/>
      <c r="G32" s="13"/>
      <c r="H32" s="13"/>
      <c r="I32" s="13">
        <v>351991.21</v>
      </c>
      <c r="J32" s="13">
        <v>224886.76</v>
      </c>
      <c r="K32" s="13">
        <v>5192</v>
      </c>
      <c r="L32" s="51">
        <f>D32+E32+F32+G32+H32+I32+J32+K32</f>
        <v>582069.97</v>
      </c>
      <c r="M32"/>
      <c r="N32"/>
      <c r="O32"/>
      <c r="P32"/>
      <c r="Q32"/>
      <c r="R32"/>
      <c r="S32"/>
      <c r="T32"/>
      <c r="U32"/>
      <c r="V32"/>
    </row>
    <row r="33" spans="1:22" ht="30" x14ac:dyDescent="0.25">
      <c r="A33" s="4" t="s">
        <v>23</v>
      </c>
      <c r="B33" s="23">
        <v>6231554</v>
      </c>
      <c r="C33" s="22">
        <v>21206</v>
      </c>
      <c r="D33" s="13"/>
      <c r="E33" s="13">
        <v>1000000</v>
      </c>
      <c r="F33" s="13">
        <v>500000</v>
      </c>
      <c r="G33" s="13">
        <v>500000</v>
      </c>
      <c r="H33" s="13">
        <v>508814.6</v>
      </c>
      <c r="I33" s="13">
        <v>507080</v>
      </c>
      <c r="J33" s="13">
        <v>500000</v>
      </c>
      <c r="K33" s="13">
        <v>500000</v>
      </c>
      <c r="L33" s="51">
        <f>D33+E33+F33+G33+H33+I33+J33+K33</f>
        <v>4015894.6</v>
      </c>
      <c r="M33"/>
      <c r="N33"/>
      <c r="O33"/>
      <c r="P33"/>
      <c r="Q33"/>
      <c r="R33"/>
      <c r="S33"/>
      <c r="T33"/>
      <c r="U33"/>
      <c r="V33"/>
    </row>
    <row r="34" spans="1:22" ht="30" x14ac:dyDescent="0.25">
      <c r="A34" s="4" t="s">
        <v>39</v>
      </c>
      <c r="B34" s="21">
        <v>0</v>
      </c>
      <c r="C34" s="21">
        <v>0</v>
      </c>
      <c r="D34" s="13" t="s">
        <v>83</v>
      </c>
      <c r="E34" s="13" t="s">
        <v>83</v>
      </c>
      <c r="F34" s="13"/>
      <c r="G34" s="13"/>
      <c r="H34" s="13"/>
      <c r="I34" s="13" t="s">
        <v>83</v>
      </c>
      <c r="J34" s="13" t="s">
        <v>83</v>
      </c>
      <c r="K34" s="13"/>
      <c r="L34" s="51">
        <v>0</v>
      </c>
      <c r="M34"/>
      <c r="N34"/>
      <c r="O34"/>
      <c r="P34"/>
      <c r="Q34"/>
      <c r="R34"/>
      <c r="S34"/>
      <c r="T34"/>
      <c r="U34"/>
      <c r="V34"/>
    </row>
    <row r="35" spans="1:22" ht="18" customHeight="1" x14ac:dyDescent="0.25">
      <c r="A35" s="4" t="s">
        <v>24</v>
      </c>
      <c r="B35" s="25">
        <v>500000</v>
      </c>
      <c r="C35" s="22">
        <v>1677848</v>
      </c>
      <c r="D35" s="13"/>
      <c r="E35" s="13">
        <v>656793.9</v>
      </c>
      <c r="F35" s="23">
        <v>0</v>
      </c>
      <c r="G35" s="13"/>
      <c r="H35" s="13">
        <v>97430.24</v>
      </c>
      <c r="I35" s="13">
        <v>264613.45</v>
      </c>
      <c r="J35" s="13">
        <v>250093.33</v>
      </c>
      <c r="K35" s="13"/>
      <c r="L35" s="51">
        <f>D35+E35+F35+G35+H35+I35+J35</f>
        <v>1268930.9200000002</v>
      </c>
      <c r="M35"/>
      <c r="N35"/>
      <c r="O35"/>
      <c r="P35"/>
      <c r="Q35"/>
      <c r="R35"/>
      <c r="S35"/>
      <c r="T35"/>
      <c r="U35"/>
      <c r="V35"/>
    </row>
    <row r="36" spans="1:22" x14ac:dyDescent="0.25">
      <c r="A36" s="2" t="s">
        <v>25</v>
      </c>
      <c r="B36" s="27">
        <v>100000</v>
      </c>
      <c r="C36" s="21">
        <v>0</v>
      </c>
      <c r="D36" s="10">
        <v>25000</v>
      </c>
      <c r="E36" s="10" t="s">
        <v>83</v>
      </c>
      <c r="F36" s="10"/>
      <c r="G36" s="10">
        <v>25000</v>
      </c>
      <c r="H36" s="10"/>
      <c r="I36" s="10" t="s">
        <v>83</v>
      </c>
      <c r="J36" s="10">
        <v>25000</v>
      </c>
      <c r="K36" s="10"/>
      <c r="L36" s="34">
        <f>D36+G36+J36</f>
        <v>75000</v>
      </c>
      <c r="M36"/>
      <c r="N36"/>
      <c r="O36"/>
      <c r="P36"/>
      <c r="Q36"/>
      <c r="R36"/>
      <c r="S36"/>
      <c r="T36"/>
      <c r="U36"/>
      <c r="V36"/>
    </row>
    <row r="37" spans="1:22" ht="28.5" customHeight="1" x14ac:dyDescent="0.25">
      <c r="A37" s="4" t="s">
        <v>26</v>
      </c>
      <c r="B37" s="25">
        <v>100000</v>
      </c>
      <c r="C37" s="21">
        <v>0</v>
      </c>
      <c r="D37" s="11">
        <v>25000</v>
      </c>
      <c r="E37" s="11" t="s">
        <v>83</v>
      </c>
      <c r="F37" s="11"/>
      <c r="G37" s="11">
        <v>25000</v>
      </c>
      <c r="H37" s="11"/>
      <c r="I37" s="11" t="s">
        <v>83</v>
      </c>
      <c r="J37" s="11">
        <v>25000</v>
      </c>
      <c r="K37" s="11"/>
      <c r="L37" s="51">
        <f>D37+G37+J37</f>
        <v>75000</v>
      </c>
      <c r="M37"/>
      <c r="N37"/>
      <c r="O37"/>
      <c r="P37"/>
      <c r="Q37"/>
      <c r="R37"/>
      <c r="S37"/>
      <c r="T37"/>
      <c r="U37"/>
      <c r="V37"/>
    </row>
    <row r="38" spans="1:22" ht="30" x14ac:dyDescent="0.25">
      <c r="A38" s="4" t="s">
        <v>40</v>
      </c>
      <c r="B38" s="21">
        <v>0</v>
      </c>
      <c r="C38" s="21">
        <v>0</v>
      </c>
      <c r="D38" s="12"/>
      <c r="E38" s="12"/>
      <c r="F38" s="12"/>
      <c r="G38" s="12"/>
      <c r="H38" s="12"/>
      <c r="I38" s="12"/>
      <c r="J38" s="12"/>
      <c r="K38" s="12"/>
      <c r="L38" s="51">
        <f t="shared" si="0"/>
        <v>0</v>
      </c>
      <c r="M38"/>
      <c r="N38"/>
      <c r="O38"/>
      <c r="P38"/>
      <c r="Q38"/>
      <c r="R38"/>
      <c r="S38"/>
      <c r="T38"/>
      <c r="U38"/>
      <c r="V38"/>
    </row>
    <row r="39" spans="1:22" ht="30" x14ac:dyDescent="0.25">
      <c r="A39" s="4" t="s">
        <v>41</v>
      </c>
      <c r="B39" s="21">
        <v>0</v>
      </c>
      <c r="C39" s="21">
        <v>0</v>
      </c>
      <c r="D39" s="12"/>
      <c r="E39" s="12"/>
      <c r="F39" s="12"/>
      <c r="G39" s="12"/>
      <c r="H39" s="12"/>
      <c r="I39" s="12"/>
      <c r="J39" s="12"/>
      <c r="K39" s="12"/>
      <c r="L39" s="51">
        <f t="shared" si="0"/>
        <v>0</v>
      </c>
      <c r="M39"/>
      <c r="N39"/>
      <c r="O39"/>
      <c r="P39"/>
      <c r="Q39"/>
      <c r="R39"/>
      <c r="S39"/>
      <c r="T39"/>
      <c r="U39"/>
      <c r="V39"/>
    </row>
    <row r="40" spans="1:22" ht="30" x14ac:dyDescent="0.25">
      <c r="A40" s="4" t="s">
        <v>42</v>
      </c>
      <c r="B40" s="21">
        <v>0</v>
      </c>
      <c r="C40" s="21">
        <v>0</v>
      </c>
      <c r="D40" s="12"/>
      <c r="E40" s="12"/>
      <c r="F40" s="12"/>
      <c r="G40" s="12"/>
      <c r="H40" s="12"/>
      <c r="I40" s="12"/>
      <c r="J40" s="12"/>
      <c r="K40" s="12"/>
      <c r="L40" s="51">
        <f t="shared" si="0"/>
        <v>0</v>
      </c>
      <c r="M40"/>
      <c r="N40"/>
      <c r="O40"/>
      <c r="P40"/>
      <c r="Q40"/>
      <c r="R40"/>
      <c r="S40"/>
      <c r="T40"/>
      <c r="U40"/>
      <c r="V40"/>
    </row>
    <row r="41" spans="1:22" ht="30" x14ac:dyDescent="0.25">
      <c r="A41" s="4" t="s">
        <v>43</v>
      </c>
      <c r="B41" s="21">
        <v>0</v>
      </c>
      <c r="C41" s="21">
        <v>0</v>
      </c>
      <c r="D41" s="12"/>
      <c r="E41" s="12"/>
      <c r="F41" s="12"/>
      <c r="G41" s="12"/>
      <c r="H41" s="12"/>
      <c r="I41" s="12"/>
      <c r="J41" s="12"/>
      <c r="K41" s="12"/>
      <c r="L41" s="51">
        <f t="shared" si="0"/>
        <v>0</v>
      </c>
      <c r="M41"/>
      <c r="N41"/>
      <c r="O41"/>
      <c r="P41"/>
      <c r="Q41"/>
      <c r="R41"/>
      <c r="S41"/>
      <c r="T41"/>
      <c r="U41"/>
      <c r="V41"/>
    </row>
    <row r="42" spans="1:22" ht="30" x14ac:dyDescent="0.25">
      <c r="A42" s="4" t="s">
        <v>27</v>
      </c>
      <c r="B42" s="52"/>
      <c r="C42" s="52"/>
      <c r="D42" s="12"/>
      <c r="E42" s="12"/>
      <c r="F42" s="12"/>
      <c r="G42" s="12"/>
      <c r="H42" s="12"/>
      <c r="I42" s="12"/>
      <c r="J42" s="12"/>
      <c r="K42" s="12"/>
      <c r="L42" s="51">
        <f t="shared" si="0"/>
        <v>0</v>
      </c>
      <c r="M42"/>
      <c r="N42"/>
      <c r="O42"/>
      <c r="P42"/>
      <c r="Q42"/>
      <c r="R42"/>
      <c r="S42"/>
      <c r="T42"/>
      <c r="U42"/>
      <c r="V42"/>
    </row>
    <row r="43" spans="1:22" ht="30" x14ac:dyDescent="0.25">
      <c r="A43" s="4" t="s">
        <v>44</v>
      </c>
      <c r="B43" s="21">
        <v>0</v>
      </c>
      <c r="C43" s="21">
        <v>0</v>
      </c>
      <c r="D43" s="14" t="s">
        <v>83</v>
      </c>
      <c r="E43" s="14" t="s">
        <v>83</v>
      </c>
      <c r="I43" s="14" t="s">
        <v>83</v>
      </c>
      <c r="J43" s="14" t="s">
        <v>83</v>
      </c>
      <c r="L43" s="5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" t="s">
        <v>45</v>
      </c>
      <c r="B44" s="2"/>
      <c r="C44" s="2"/>
      <c r="D44" s="10"/>
      <c r="E44" s="10"/>
      <c r="F44" s="10"/>
      <c r="G44" s="10"/>
      <c r="H44" s="10"/>
      <c r="I44" s="10"/>
      <c r="J44" s="10"/>
      <c r="K44" s="10"/>
      <c r="L44" s="51">
        <f t="shared" si="0"/>
        <v>0</v>
      </c>
      <c r="M44"/>
      <c r="N44"/>
      <c r="O44"/>
      <c r="P44"/>
      <c r="Q44"/>
      <c r="R44"/>
      <c r="S44"/>
      <c r="T44"/>
      <c r="U44"/>
      <c r="V44"/>
    </row>
    <row r="45" spans="1:22" ht="30" x14ac:dyDescent="0.25">
      <c r="A45" s="4" t="s">
        <v>46</v>
      </c>
      <c r="B45" s="52"/>
      <c r="C45" s="35">
        <v>0</v>
      </c>
      <c r="D45" s="13"/>
      <c r="E45" s="13"/>
      <c r="F45" s="13"/>
      <c r="G45" s="13"/>
      <c r="H45" s="13"/>
      <c r="I45" s="13"/>
      <c r="J45" s="13"/>
      <c r="K45" s="13"/>
      <c r="L45" s="51">
        <f t="shared" si="0"/>
        <v>0</v>
      </c>
      <c r="M45"/>
      <c r="N45"/>
      <c r="O45"/>
      <c r="P45"/>
      <c r="Q45"/>
      <c r="R45"/>
      <c r="S45"/>
      <c r="T45"/>
      <c r="U45"/>
      <c r="V45"/>
    </row>
    <row r="46" spans="1:22" ht="30" x14ac:dyDescent="0.25">
      <c r="A46" s="4" t="s">
        <v>47</v>
      </c>
      <c r="B46" s="52"/>
      <c r="C46" s="35">
        <v>0</v>
      </c>
      <c r="D46" s="13"/>
      <c r="E46" s="13"/>
      <c r="F46" s="13"/>
      <c r="G46" s="13"/>
      <c r="H46" s="13"/>
      <c r="I46" s="13"/>
      <c r="J46" s="13"/>
      <c r="K46" s="13"/>
      <c r="L46" s="51">
        <f t="shared" si="0"/>
        <v>0</v>
      </c>
      <c r="M46"/>
      <c r="N46"/>
      <c r="O46"/>
      <c r="P46"/>
      <c r="Q46"/>
      <c r="R46"/>
      <c r="S46"/>
      <c r="T46"/>
      <c r="U46"/>
      <c r="V46"/>
    </row>
    <row r="47" spans="1:22" ht="30" x14ac:dyDescent="0.25">
      <c r="A47" s="4" t="s">
        <v>48</v>
      </c>
      <c r="B47" s="52"/>
      <c r="C47" s="35">
        <v>0</v>
      </c>
      <c r="D47" s="13"/>
      <c r="E47" s="13"/>
      <c r="F47" s="13"/>
      <c r="G47" s="13"/>
      <c r="H47" s="13"/>
      <c r="I47" s="13"/>
      <c r="J47" s="13"/>
      <c r="K47" s="13"/>
      <c r="L47" s="51">
        <f t="shared" si="0"/>
        <v>0</v>
      </c>
      <c r="M47"/>
      <c r="N47"/>
      <c r="O47"/>
      <c r="P47"/>
      <c r="Q47"/>
      <c r="R47"/>
      <c r="S47"/>
      <c r="T47"/>
      <c r="U47"/>
      <c r="V47"/>
    </row>
    <row r="48" spans="1:22" ht="30" x14ac:dyDescent="0.25">
      <c r="A48" s="4" t="s">
        <v>49</v>
      </c>
      <c r="B48" s="52"/>
      <c r="C48" s="35">
        <v>0</v>
      </c>
      <c r="D48" s="13"/>
      <c r="E48" s="13"/>
      <c r="F48" s="13"/>
      <c r="G48" s="13"/>
      <c r="H48" s="13"/>
      <c r="I48" s="13"/>
      <c r="J48" s="13"/>
      <c r="K48" s="13"/>
      <c r="L48" s="51">
        <f t="shared" si="0"/>
        <v>0</v>
      </c>
      <c r="M48"/>
      <c r="N48"/>
      <c r="O48"/>
      <c r="P48"/>
      <c r="Q48"/>
      <c r="R48"/>
      <c r="S48"/>
      <c r="T48"/>
      <c r="U48"/>
      <c r="V48"/>
    </row>
    <row r="49" spans="1:22" ht="30" x14ac:dyDescent="0.25">
      <c r="A49" s="4" t="s">
        <v>50</v>
      </c>
      <c r="B49" s="52"/>
      <c r="C49" s="35">
        <v>0</v>
      </c>
      <c r="D49" s="13"/>
      <c r="E49" s="13"/>
      <c r="F49" s="13"/>
      <c r="G49" s="13"/>
      <c r="H49" s="13"/>
      <c r="I49" s="13"/>
      <c r="J49" s="13"/>
      <c r="K49" s="13"/>
      <c r="L49" s="51">
        <f t="shared" si="0"/>
        <v>0</v>
      </c>
      <c r="M49"/>
      <c r="N49"/>
      <c r="O49"/>
      <c r="P49"/>
      <c r="Q49"/>
      <c r="R49"/>
      <c r="S49"/>
      <c r="T49"/>
      <c r="U49"/>
      <c r="V49"/>
    </row>
    <row r="50" spans="1:22" ht="30" x14ac:dyDescent="0.25">
      <c r="A50" s="4" t="s">
        <v>51</v>
      </c>
      <c r="B50" s="52"/>
      <c r="C50" s="35">
        <v>0</v>
      </c>
      <c r="D50" s="13"/>
      <c r="E50" s="13"/>
      <c r="F50" s="13"/>
      <c r="G50" s="13"/>
      <c r="H50" s="13"/>
      <c r="I50" s="13"/>
      <c r="J50" s="13"/>
      <c r="K50" s="13"/>
      <c r="L50" s="51">
        <f t="shared" si="0"/>
        <v>0</v>
      </c>
      <c r="M50"/>
      <c r="N50"/>
      <c r="O50"/>
      <c r="P50"/>
      <c r="Q50"/>
      <c r="R50"/>
      <c r="S50"/>
      <c r="T50"/>
      <c r="U50"/>
      <c r="V50"/>
    </row>
    <row r="51" spans="1:22" ht="30" x14ac:dyDescent="0.25">
      <c r="A51" s="4" t="s">
        <v>52</v>
      </c>
      <c r="B51" s="52"/>
      <c r="C51" s="35">
        <v>0</v>
      </c>
      <c r="D51" s="13"/>
      <c r="E51" s="13"/>
      <c r="F51" s="13"/>
      <c r="G51" s="13"/>
      <c r="H51" s="13"/>
      <c r="I51" s="13"/>
      <c r="J51" s="13"/>
      <c r="K51" s="13"/>
      <c r="L51" s="51">
        <f t="shared" si="0"/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" t="s">
        <v>28</v>
      </c>
      <c r="B52" s="27">
        <v>543000</v>
      </c>
      <c r="C52" s="29">
        <v>2519954</v>
      </c>
      <c r="D52" s="10"/>
      <c r="E52" s="10"/>
      <c r="F52" s="10">
        <v>1016870.04</v>
      </c>
      <c r="G52" s="10"/>
      <c r="H52" s="10">
        <v>188398.8</v>
      </c>
      <c r="I52" s="10">
        <v>123569.98</v>
      </c>
      <c r="J52" s="10">
        <v>170274</v>
      </c>
      <c r="K52" s="10">
        <v>86022</v>
      </c>
      <c r="L52" s="34">
        <f>D52+E52+F52+G52+H52+I52+J52+K52</f>
        <v>1585134.82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4" t="s">
        <v>29</v>
      </c>
      <c r="B53" s="25">
        <v>543000</v>
      </c>
      <c r="C53" s="28">
        <v>1109837</v>
      </c>
      <c r="D53" s="13"/>
      <c r="E53" s="13"/>
      <c r="F53" s="13">
        <v>959508.04</v>
      </c>
      <c r="G53" s="13"/>
      <c r="H53" s="13"/>
      <c r="I53" s="13"/>
      <c r="J53" s="13"/>
      <c r="K53" s="13"/>
      <c r="L53" s="51">
        <f t="shared" si="0"/>
        <v>959508.04</v>
      </c>
      <c r="M53"/>
      <c r="N53"/>
      <c r="O53"/>
      <c r="P53"/>
      <c r="Q53"/>
      <c r="R53"/>
      <c r="S53"/>
      <c r="T53"/>
      <c r="U53"/>
      <c r="V53"/>
    </row>
    <row r="54" spans="1:22" ht="30" x14ac:dyDescent="0.25">
      <c r="A54" s="4" t="s">
        <v>30</v>
      </c>
      <c r="B54" s="52"/>
      <c r="C54" s="35">
        <v>265087</v>
      </c>
      <c r="D54" s="13"/>
      <c r="E54" s="13"/>
      <c r="F54" s="13"/>
      <c r="G54" s="13"/>
      <c r="H54" s="13"/>
      <c r="I54" s="13"/>
      <c r="J54" s="13" t="s">
        <v>83</v>
      </c>
      <c r="K54" s="13"/>
      <c r="L54" s="51">
        <v>0</v>
      </c>
      <c r="M54"/>
      <c r="N54"/>
      <c r="O54"/>
      <c r="P54"/>
      <c r="Q54"/>
      <c r="R54"/>
      <c r="S54"/>
      <c r="T54"/>
      <c r="U54"/>
      <c r="V54"/>
    </row>
    <row r="55" spans="1:22" ht="30" x14ac:dyDescent="0.25">
      <c r="A55" s="4" t="s">
        <v>31</v>
      </c>
      <c r="B55" s="52"/>
      <c r="C55" s="35">
        <v>0</v>
      </c>
      <c r="D55" s="13"/>
      <c r="E55" s="13"/>
      <c r="F55" s="13"/>
      <c r="G55" s="13"/>
      <c r="H55" s="13"/>
      <c r="I55" s="13"/>
      <c r="J55" s="13"/>
      <c r="K55" s="13"/>
      <c r="L55" s="51">
        <f t="shared" si="0"/>
        <v>0</v>
      </c>
      <c r="M55"/>
      <c r="N55"/>
      <c r="O55"/>
      <c r="P55"/>
      <c r="Q55"/>
      <c r="R55"/>
      <c r="S55"/>
      <c r="T55"/>
      <c r="U55"/>
      <c r="V55"/>
    </row>
    <row r="56" spans="1:22" ht="30" x14ac:dyDescent="0.25">
      <c r="A56" s="4" t="s">
        <v>32</v>
      </c>
      <c r="B56" s="52"/>
      <c r="C56" s="35">
        <v>0</v>
      </c>
      <c r="D56" s="13"/>
      <c r="E56" s="13"/>
      <c r="F56" s="13"/>
      <c r="G56" s="13"/>
      <c r="H56" s="13"/>
      <c r="I56" s="13"/>
      <c r="J56" s="13"/>
      <c r="K56" s="13"/>
      <c r="L56" s="51">
        <f t="shared" si="0"/>
        <v>0</v>
      </c>
      <c r="M56"/>
      <c r="N56"/>
      <c r="O56"/>
      <c r="P56"/>
      <c r="Q56"/>
      <c r="R56"/>
      <c r="S56"/>
      <c r="T56"/>
      <c r="U56"/>
      <c r="V56"/>
    </row>
    <row r="57" spans="1:22" ht="30" x14ac:dyDescent="0.25">
      <c r="A57" s="4" t="s">
        <v>33</v>
      </c>
      <c r="B57" s="52"/>
      <c r="C57" s="28">
        <v>786104</v>
      </c>
      <c r="D57" s="13"/>
      <c r="E57" s="13"/>
      <c r="F57" s="13">
        <v>57362</v>
      </c>
      <c r="G57" s="13"/>
      <c r="H57" s="13">
        <v>188398.8</v>
      </c>
      <c r="I57" s="13">
        <v>123569.98</v>
      </c>
      <c r="J57" s="13">
        <v>37524</v>
      </c>
      <c r="K57" s="13">
        <v>86022</v>
      </c>
      <c r="L57" s="51">
        <f>D57+E57+F57+G57+H57+I57+J57+K57</f>
        <v>492876.77999999997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4" t="s">
        <v>53</v>
      </c>
      <c r="B58" s="52"/>
      <c r="C58" s="23">
        <v>188400</v>
      </c>
      <c r="D58" s="13"/>
      <c r="E58" s="13"/>
      <c r="F58" s="13"/>
      <c r="G58" s="13"/>
      <c r="H58" s="13"/>
      <c r="I58" s="13"/>
      <c r="J58" s="13"/>
      <c r="K58" s="13"/>
      <c r="L58" s="51">
        <f t="shared" si="0"/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4" t="s">
        <v>54</v>
      </c>
      <c r="B59" s="52"/>
      <c r="C59" s="35">
        <v>0</v>
      </c>
      <c r="D59" s="13"/>
      <c r="E59" s="13"/>
      <c r="F59" s="13"/>
      <c r="G59" s="13"/>
      <c r="H59" s="13"/>
      <c r="I59" s="13"/>
      <c r="J59" s="13"/>
      <c r="K59" s="13"/>
      <c r="L59" s="51">
        <f t="shared" si="0"/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4" t="s">
        <v>34</v>
      </c>
      <c r="B60" s="35"/>
      <c r="C60" s="35">
        <v>0</v>
      </c>
      <c r="D60" s="13"/>
      <c r="E60" s="13"/>
      <c r="F60" s="13"/>
      <c r="G60" s="13"/>
      <c r="H60" s="13"/>
      <c r="I60" s="13"/>
      <c r="J60" s="13"/>
      <c r="K60" s="13"/>
      <c r="L60" s="51">
        <f t="shared" si="0"/>
        <v>0</v>
      </c>
      <c r="M60"/>
      <c r="N60"/>
      <c r="O60"/>
      <c r="P60"/>
      <c r="Q60"/>
      <c r="R60"/>
      <c r="S60"/>
      <c r="T60"/>
      <c r="U60"/>
      <c r="V60"/>
    </row>
    <row r="61" spans="1:22" ht="30" x14ac:dyDescent="0.25">
      <c r="A61" s="4" t="s">
        <v>55</v>
      </c>
      <c r="B61" s="52"/>
      <c r="C61" s="25">
        <v>170526</v>
      </c>
      <c r="D61" s="13"/>
      <c r="E61" s="13"/>
      <c r="F61" s="13"/>
      <c r="G61" s="13"/>
      <c r="H61" s="13"/>
      <c r="I61" s="13"/>
      <c r="J61" s="13">
        <v>132750</v>
      </c>
      <c r="K61" s="13"/>
      <c r="L61" s="51">
        <f>D61+E61+F61+G61+H61+I61+J61</f>
        <v>132750</v>
      </c>
      <c r="M61"/>
      <c r="N61"/>
      <c r="O61"/>
      <c r="P61"/>
      <c r="Q61"/>
      <c r="R61"/>
      <c r="S61"/>
      <c r="T61"/>
      <c r="U61"/>
      <c r="V61"/>
    </row>
    <row r="62" spans="1:22" x14ac:dyDescent="0.25">
      <c r="A62" s="2" t="s">
        <v>56</v>
      </c>
      <c r="B62" s="10" t="s">
        <v>83</v>
      </c>
      <c r="C62" s="10" t="s">
        <v>83</v>
      </c>
      <c r="D62" s="10"/>
      <c r="E62" s="10" t="s">
        <v>83</v>
      </c>
      <c r="F62" s="10"/>
      <c r="G62" s="10"/>
      <c r="H62" s="10"/>
      <c r="I62" s="10" t="s">
        <v>83</v>
      </c>
      <c r="J62" s="10" t="s">
        <v>83</v>
      </c>
      <c r="K62" s="10"/>
      <c r="L62" s="51">
        <v>0</v>
      </c>
      <c r="M62"/>
      <c r="N62"/>
      <c r="O62"/>
      <c r="P62"/>
      <c r="Q62"/>
      <c r="R62"/>
      <c r="S62"/>
      <c r="T62"/>
      <c r="U62"/>
      <c r="V62"/>
    </row>
    <row r="63" spans="1:22" x14ac:dyDescent="0.25">
      <c r="A63" s="4" t="s">
        <v>57</v>
      </c>
      <c r="B63" s="52"/>
      <c r="C63" s="52"/>
      <c r="D63" s="13"/>
      <c r="E63" s="13"/>
      <c r="F63" s="13"/>
      <c r="G63" s="13"/>
      <c r="H63" s="13"/>
      <c r="I63" s="13" t="s">
        <v>83</v>
      </c>
      <c r="J63" s="13"/>
      <c r="K63" s="13"/>
      <c r="L63" s="51">
        <v>0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A64" s="4" t="s">
        <v>58</v>
      </c>
      <c r="B64" s="52"/>
      <c r="C64" s="52"/>
      <c r="D64" s="13"/>
      <c r="E64" s="13"/>
      <c r="F64" s="13"/>
      <c r="G64" s="13"/>
      <c r="H64" s="13"/>
      <c r="I64" s="13"/>
      <c r="J64" s="13"/>
      <c r="K64" s="13"/>
      <c r="L64" s="51">
        <f t="shared" si="0"/>
        <v>0</v>
      </c>
      <c r="M64"/>
      <c r="N64"/>
      <c r="O64"/>
      <c r="P64"/>
      <c r="Q64"/>
      <c r="R64"/>
      <c r="S64"/>
      <c r="T64"/>
      <c r="U64"/>
      <c r="V64"/>
    </row>
    <row r="65" spans="1:22" ht="30" x14ac:dyDescent="0.25">
      <c r="A65" s="4" t="s">
        <v>59</v>
      </c>
      <c r="B65" s="52"/>
      <c r="C65" s="52"/>
      <c r="D65" s="13"/>
      <c r="E65" s="13"/>
      <c r="F65" s="13"/>
      <c r="G65" s="13"/>
      <c r="H65" s="13"/>
      <c r="I65" s="13"/>
      <c r="J65" s="13"/>
      <c r="K65" s="13"/>
      <c r="L65" s="51">
        <f t="shared" si="0"/>
        <v>0</v>
      </c>
      <c r="M65"/>
      <c r="N65"/>
      <c r="O65"/>
      <c r="P65"/>
      <c r="Q65"/>
      <c r="R65"/>
      <c r="S65"/>
      <c r="T65"/>
      <c r="U65"/>
      <c r="V65"/>
    </row>
    <row r="66" spans="1:22" ht="45" x14ac:dyDescent="0.25">
      <c r="A66" s="4" t="s">
        <v>60</v>
      </c>
      <c r="B66" s="52"/>
      <c r="C66" s="52"/>
      <c r="D66" s="13"/>
      <c r="E66" s="13"/>
      <c r="F66" s="13"/>
      <c r="G66" s="13"/>
      <c r="H66" s="13"/>
      <c r="I66" s="13"/>
      <c r="J66" s="13"/>
      <c r="K66" s="13"/>
      <c r="L66" s="51">
        <f t="shared" si="0"/>
        <v>0</v>
      </c>
      <c r="M66"/>
      <c r="N66"/>
      <c r="O66"/>
      <c r="P66"/>
      <c r="Q66"/>
      <c r="R66"/>
      <c r="S66"/>
      <c r="T66"/>
      <c r="U66"/>
      <c r="V66"/>
    </row>
    <row r="67" spans="1:22" ht="30" x14ac:dyDescent="0.25">
      <c r="A67" s="2" t="s">
        <v>61</v>
      </c>
      <c r="B67" s="10" t="s">
        <v>83</v>
      </c>
      <c r="C67" s="10" t="s">
        <v>83</v>
      </c>
      <c r="D67" s="10"/>
      <c r="E67" s="10"/>
      <c r="F67" s="10"/>
      <c r="G67" s="10"/>
      <c r="H67" s="10"/>
      <c r="I67" s="10"/>
      <c r="J67" s="10"/>
      <c r="K67" s="10"/>
      <c r="L67" s="51">
        <f t="shared" si="0"/>
        <v>0</v>
      </c>
      <c r="M67" s="10" t="s">
        <v>83</v>
      </c>
      <c r="N67"/>
      <c r="O67"/>
      <c r="P67"/>
      <c r="Q67"/>
      <c r="R67"/>
      <c r="S67"/>
      <c r="T67"/>
      <c r="U67"/>
      <c r="V67"/>
    </row>
    <row r="68" spans="1:22" x14ac:dyDescent="0.25">
      <c r="A68" s="4" t="s">
        <v>62</v>
      </c>
      <c r="B68" s="52"/>
      <c r="C68" s="52"/>
      <c r="D68" s="13"/>
      <c r="E68" s="13"/>
      <c r="F68" s="13"/>
      <c r="G68" s="13"/>
      <c r="H68" s="13"/>
      <c r="I68" s="13"/>
      <c r="J68" s="13"/>
      <c r="K68" s="13"/>
      <c r="L68" s="51">
        <f t="shared" si="0"/>
        <v>0</v>
      </c>
      <c r="M68"/>
      <c r="N68"/>
      <c r="O68"/>
      <c r="P68"/>
      <c r="Q68"/>
      <c r="R68"/>
      <c r="S68"/>
      <c r="T68"/>
      <c r="U68"/>
      <c r="V68"/>
    </row>
    <row r="69" spans="1:22" ht="30" x14ac:dyDescent="0.25">
      <c r="A69" s="4" t="s">
        <v>63</v>
      </c>
      <c r="B69" s="52"/>
      <c r="C69" s="52"/>
      <c r="D69" s="13"/>
      <c r="E69" s="13"/>
      <c r="F69" s="13"/>
      <c r="G69" s="13"/>
      <c r="H69" s="13"/>
      <c r="I69" s="13"/>
      <c r="J69" s="13"/>
      <c r="K69" s="13"/>
      <c r="L69" s="51">
        <f t="shared" si="0"/>
        <v>0</v>
      </c>
      <c r="M69"/>
      <c r="N69"/>
      <c r="O69"/>
      <c r="P69"/>
      <c r="Q69"/>
      <c r="R69"/>
      <c r="S69"/>
      <c r="T69"/>
      <c r="U69"/>
      <c r="V69"/>
    </row>
    <row r="70" spans="1:22" x14ac:dyDescent="0.25">
      <c r="A70" s="2" t="s">
        <v>64</v>
      </c>
      <c r="B70" s="2"/>
      <c r="C70" s="2"/>
      <c r="D70" s="10"/>
      <c r="E70" s="10"/>
      <c r="F70" s="10"/>
      <c r="G70" s="10"/>
      <c r="H70" s="10"/>
      <c r="I70" s="10"/>
      <c r="J70" s="10"/>
      <c r="K70" s="10"/>
      <c r="L70" s="51">
        <f t="shared" si="0"/>
        <v>0</v>
      </c>
      <c r="M70"/>
      <c r="N70"/>
      <c r="O70"/>
      <c r="P70"/>
      <c r="Q70"/>
      <c r="R70"/>
      <c r="S70"/>
      <c r="T70"/>
      <c r="U70"/>
      <c r="V70"/>
    </row>
    <row r="71" spans="1:22" x14ac:dyDescent="0.25">
      <c r="A71" s="4" t="s">
        <v>65</v>
      </c>
      <c r="B71" s="52"/>
      <c r="C71" s="52"/>
      <c r="D71" s="13"/>
      <c r="E71" s="13"/>
      <c r="F71" s="13"/>
      <c r="G71" s="13"/>
      <c r="H71" s="13"/>
      <c r="I71" s="13"/>
      <c r="J71" s="13"/>
      <c r="K71" s="13"/>
      <c r="L71" s="51">
        <f t="shared" si="0"/>
        <v>0</v>
      </c>
      <c r="M71"/>
      <c r="N71"/>
      <c r="O71"/>
      <c r="P71"/>
      <c r="Q71"/>
      <c r="R71"/>
      <c r="S71"/>
      <c r="T71"/>
      <c r="U71"/>
      <c r="V71"/>
    </row>
    <row r="72" spans="1:22" x14ac:dyDescent="0.25">
      <c r="A72" s="4" t="s">
        <v>66</v>
      </c>
      <c r="B72" s="52"/>
      <c r="C72" s="52"/>
      <c r="D72" s="13"/>
      <c r="E72" s="13"/>
      <c r="F72" s="13"/>
      <c r="G72" s="13"/>
      <c r="H72" s="13"/>
      <c r="I72" s="13"/>
      <c r="J72" s="13"/>
      <c r="K72" s="13"/>
      <c r="L72" s="51">
        <f t="shared" si="0"/>
        <v>0</v>
      </c>
      <c r="M72"/>
      <c r="N72"/>
      <c r="O72"/>
      <c r="P72"/>
      <c r="Q72"/>
      <c r="R72"/>
      <c r="S72"/>
      <c r="T72"/>
      <c r="U72"/>
      <c r="V72"/>
    </row>
    <row r="73" spans="1:22" ht="30" x14ac:dyDescent="0.25">
      <c r="A73" s="4" t="s">
        <v>67</v>
      </c>
      <c r="B73" s="52"/>
      <c r="C73" s="52"/>
      <c r="D73" s="13"/>
      <c r="E73" s="13"/>
      <c r="F73" s="13"/>
      <c r="G73" s="13"/>
      <c r="H73" s="13"/>
      <c r="I73" s="13"/>
      <c r="J73" s="13"/>
      <c r="K73" s="13"/>
      <c r="L73" s="51">
        <f t="shared" si="0"/>
        <v>0</v>
      </c>
      <c r="M73"/>
      <c r="N73"/>
      <c r="O73"/>
      <c r="P73"/>
      <c r="Q73"/>
      <c r="R73"/>
      <c r="S73"/>
      <c r="T73"/>
      <c r="U73"/>
      <c r="V73"/>
    </row>
    <row r="74" spans="1:22" x14ac:dyDescent="0.25">
      <c r="A74" s="71" t="s">
        <v>35</v>
      </c>
      <c r="B74" s="72">
        <f>B52+B36+B26+B16+B10</f>
        <v>74782554</v>
      </c>
      <c r="C74" s="73">
        <f>C52+C26-C16-C11</f>
        <v>949855</v>
      </c>
      <c r="D74" s="73">
        <f>+D36+D26+D16+D10</f>
        <v>4146800.1</v>
      </c>
      <c r="E74" s="74">
        <f>E26+E16+E10</f>
        <v>6581687.7000000002</v>
      </c>
      <c r="F74" s="74">
        <f>F52+F26+F16+F10</f>
        <v>5632290.0700000003</v>
      </c>
      <c r="G74" s="74">
        <f>G36+G26+G16+G10</f>
        <v>4530123.25</v>
      </c>
      <c r="H74" s="74">
        <f>H52+H26+H16+H10</f>
        <v>5496591.9800000004</v>
      </c>
      <c r="I74" s="73">
        <f>I52+I26+I16+I10</f>
        <v>5672315.4199999999</v>
      </c>
      <c r="J74" s="74">
        <f>J52+J36+J26+J16+J10</f>
        <v>5532462.3000000007</v>
      </c>
      <c r="K74" s="74">
        <f>K52+K26+K16+K10</f>
        <v>5018872.67</v>
      </c>
      <c r="L74" s="75">
        <f>D74+E74+F74+G74+H74+I74+J74+K74</f>
        <v>42611143.49000001</v>
      </c>
      <c r="M74"/>
      <c r="N74"/>
      <c r="O74"/>
      <c r="P74"/>
      <c r="Q74"/>
      <c r="R74"/>
      <c r="S74"/>
      <c r="T74"/>
      <c r="U74"/>
      <c r="V74"/>
    </row>
    <row r="75" spans="1:22" x14ac:dyDescent="0.25">
      <c r="A75" s="3"/>
      <c r="B75" s="54"/>
      <c r="C75" s="54"/>
      <c r="D75" s="13"/>
      <c r="E75" s="13"/>
      <c r="F75" s="13"/>
      <c r="G75" s="13"/>
      <c r="H75" s="13"/>
      <c r="I75" s="13"/>
      <c r="J75" s="13"/>
      <c r="K75" s="13"/>
      <c r="L75" s="51">
        <f t="shared" si="0"/>
        <v>0</v>
      </c>
      <c r="M75"/>
      <c r="N75"/>
      <c r="O75"/>
      <c r="P75"/>
      <c r="Q75"/>
      <c r="R75"/>
      <c r="S75"/>
      <c r="T75"/>
      <c r="U75"/>
      <c r="V75"/>
    </row>
    <row r="76" spans="1:22" x14ac:dyDescent="0.25">
      <c r="A76" s="76" t="s">
        <v>68</v>
      </c>
      <c r="B76" s="76"/>
      <c r="C76" s="77"/>
      <c r="D76" s="30"/>
      <c r="E76" s="30"/>
      <c r="F76" s="30"/>
      <c r="G76" s="30"/>
      <c r="H76" s="30"/>
      <c r="I76" s="30"/>
      <c r="J76" s="30"/>
      <c r="K76" s="30"/>
      <c r="L76" s="78">
        <f t="shared" si="0"/>
        <v>0</v>
      </c>
      <c r="M76" s="79"/>
      <c r="N76"/>
      <c r="O76"/>
      <c r="P76"/>
      <c r="Q76"/>
      <c r="R76"/>
      <c r="S76"/>
      <c r="T76"/>
      <c r="U76"/>
      <c r="V76"/>
    </row>
    <row r="77" spans="1:22" x14ac:dyDescent="0.25">
      <c r="A77" s="2" t="s">
        <v>106</v>
      </c>
      <c r="B77" s="2"/>
      <c r="C77" s="36"/>
      <c r="D77" s="10"/>
      <c r="E77" s="10"/>
      <c r="F77" s="10"/>
      <c r="G77" s="10"/>
      <c r="H77" s="10"/>
      <c r="I77" s="10"/>
      <c r="J77" s="10"/>
      <c r="K77" s="10"/>
      <c r="L77" s="51">
        <f t="shared" si="0"/>
        <v>0</v>
      </c>
      <c r="M77"/>
      <c r="N77"/>
      <c r="O77"/>
      <c r="P77"/>
      <c r="Q77"/>
      <c r="R77"/>
      <c r="S77"/>
      <c r="T77"/>
      <c r="U77"/>
      <c r="V77"/>
    </row>
    <row r="78" spans="1:22" ht="30" x14ac:dyDescent="0.25">
      <c r="A78" s="4" t="s">
        <v>69</v>
      </c>
      <c r="B78" s="52"/>
      <c r="C78" s="55"/>
      <c r="D78" s="13"/>
      <c r="E78" s="13"/>
      <c r="F78" s="13"/>
      <c r="G78" s="13"/>
      <c r="H78" s="13"/>
      <c r="I78" s="13"/>
      <c r="J78" s="13"/>
      <c r="K78" s="13"/>
      <c r="L78" s="51">
        <f t="shared" si="0"/>
        <v>0</v>
      </c>
      <c r="M78"/>
      <c r="N78"/>
      <c r="O78"/>
      <c r="P78"/>
      <c r="Q78"/>
      <c r="R78"/>
      <c r="S78"/>
      <c r="T78"/>
      <c r="U78"/>
      <c r="V78"/>
    </row>
    <row r="79" spans="1:22" ht="30" x14ac:dyDescent="0.25">
      <c r="A79" s="4" t="s">
        <v>70</v>
      </c>
      <c r="B79" s="52"/>
      <c r="C79" s="52"/>
      <c r="D79" s="13"/>
      <c r="E79" s="13"/>
      <c r="F79" s="13"/>
      <c r="G79" s="13"/>
      <c r="H79" s="13"/>
      <c r="I79" s="13"/>
      <c r="J79" s="13"/>
      <c r="K79" s="13"/>
      <c r="L79" s="51">
        <f t="shared" si="0"/>
        <v>0</v>
      </c>
      <c r="M79"/>
      <c r="N79"/>
      <c r="O79"/>
      <c r="P79"/>
      <c r="Q79"/>
      <c r="R79"/>
      <c r="S79"/>
      <c r="T79"/>
      <c r="U79"/>
      <c r="V79"/>
    </row>
    <row r="80" spans="1:22" x14ac:dyDescent="0.25">
      <c r="A80" s="2" t="s">
        <v>71</v>
      </c>
      <c r="B80" s="2"/>
      <c r="C80" s="36"/>
      <c r="D80" s="10"/>
      <c r="E80" s="10"/>
      <c r="F80" s="10"/>
      <c r="G80" s="10"/>
      <c r="H80" s="10"/>
      <c r="I80" s="10"/>
      <c r="J80" s="10"/>
      <c r="K80" s="10"/>
      <c r="L80" s="51">
        <f t="shared" ref="L80:L87" si="1">D80+E80+F80+G80+H80+I80+J80</f>
        <v>0</v>
      </c>
      <c r="M80"/>
      <c r="N80"/>
      <c r="O80"/>
      <c r="P80"/>
      <c r="Q80"/>
      <c r="R80"/>
      <c r="S80"/>
      <c r="T80"/>
      <c r="U80"/>
      <c r="V80"/>
    </row>
    <row r="81" spans="1:22" x14ac:dyDescent="0.25">
      <c r="A81" s="4" t="s">
        <v>72</v>
      </c>
      <c r="B81" s="52"/>
      <c r="C81" s="52"/>
      <c r="D81" s="13"/>
      <c r="E81" s="13"/>
      <c r="F81" s="13"/>
      <c r="G81" s="13"/>
      <c r="H81" s="13"/>
      <c r="I81" s="13"/>
      <c r="J81" s="13"/>
      <c r="K81" s="13"/>
      <c r="L81" s="51">
        <f t="shared" si="1"/>
        <v>0</v>
      </c>
      <c r="M81"/>
      <c r="N81"/>
      <c r="O81"/>
      <c r="P81"/>
      <c r="Q81"/>
      <c r="R81"/>
      <c r="S81"/>
      <c r="T81"/>
      <c r="U81"/>
      <c r="V81"/>
    </row>
    <row r="82" spans="1:22" x14ac:dyDescent="0.25">
      <c r="A82" s="4" t="s">
        <v>73</v>
      </c>
      <c r="B82" s="52"/>
      <c r="C82" s="52"/>
      <c r="D82" s="13"/>
      <c r="E82" s="13"/>
      <c r="F82" s="13"/>
      <c r="G82" s="13"/>
      <c r="H82" s="13"/>
      <c r="I82" s="13"/>
      <c r="J82" s="13"/>
      <c r="K82" s="13"/>
      <c r="L82" s="51">
        <f t="shared" si="1"/>
        <v>0</v>
      </c>
      <c r="M82"/>
      <c r="N82"/>
      <c r="O82"/>
      <c r="P82"/>
      <c r="Q82"/>
      <c r="R82"/>
      <c r="S82"/>
      <c r="T82"/>
      <c r="U82"/>
      <c r="V82"/>
    </row>
    <row r="83" spans="1:22" x14ac:dyDescent="0.25">
      <c r="A83" s="2" t="s">
        <v>74</v>
      </c>
      <c r="B83" s="2"/>
      <c r="C83" s="2"/>
      <c r="D83" s="10"/>
      <c r="E83" s="10"/>
      <c r="F83" s="10"/>
      <c r="G83" s="10"/>
      <c r="H83" s="10"/>
      <c r="I83" s="10"/>
      <c r="J83" s="10"/>
      <c r="K83" s="10"/>
      <c r="L83" s="51">
        <f t="shared" si="1"/>
        <v>0</v>
      </c>
      <c r="M83"/>
      <c r="N83"/>
      <c r="O83"/>
      <c r="P83"/>
      <c r="Q83"/>
      <c r="R83"/>
      <c r="S83"/>
      <c r="T83"/>
      <c r="U83"/>
      <c r="V83"/>
    </row>
    <row r="84" spans="1:22" ht="30" x14ac:dyDescent="0.25">
      <c r="A84" s="63" t="s">
        <v>75</v>
      </c>
      <c r="B84" s="64"/>
      <c r="C84" s="64"/>
      <c r="D84" s="65"/>
      <c r="E84" s="65"/>
      <c r="F84" s="65"/>
      <c r="G84" s="65"/>
      <c r="H84" s="65"/>
      <c r="I84" s="65"/>
      <c r="J84" s="65"/>
      <c r="K84" s="13"/>
      <c r="L84" s="51">
        <f t="shared" si="1"/>
        <v>0</v>
      </c>
      <c r="M84"/>
      <c r="N84"/>
      <c r="O84"/>
      <c r="P84"/>
      <c r="Q84"/>
      <c r="R84"/>
      <c r="S84"/>
      <c r="T84"/>
      <c r="U84"/>
      <c r="V84"/>
    </row>
    <row r="85" spans="1:22" x14ac:dyDescent="0.25">
      <c r="A85" s="67" t="s">
        <v>76</v>
      </c>
      <c r="B85" s="67"/>
      <c r="C85" s="67"/>
      <c r="D85" s="62"/>
      <c r="E85" s="62"/>
      <c r="F85" s="62"/>
      <c r="G85" s="62"/>
      <c r="H85" s="62"/>
      <c r="I85" s="61"/>
      <c r="J85" s="61"/>
      <c r="K85" s="62"/>
      <c r="L85" s="51">
        <f t="shared" si="1"/>
        <v>0</v>
      </c>
      <c r="M85"/>
      <c r="N85"/>
      <c r="O85"/>
      <c r="P85"/>
      <c r="Q85"/>
      <c r="R85"/>
      <c r="S85"/>
      <c r="T85"/>
      <c r="U85"/>
      <c r="V85"/>
    </row>
    <row r="86" spans="1:22" x14ac:dyDescent="0.25">
      <c r="A86" s="68"/>
      <c r="B86" s="69"/>
      <c r="C86" s="69"/>
      <c r="D86" s="70"/>
      <c r="E86" s="70"/>
      <c r="L86" s="51">
        <f t="shared" si="1"/>
        <v>0</v>
      </c>
      <c r="M86"/>
      <c r="N86"/>
      <c r="O86"/>
      <c r="P86"/>
      <c r="Q86"/>
      <c r="R86"/>
      <c r="S86"/>
      <c r="T86"/>
      <c r="U86"/>
      <c r="V86"/>
    </row>
    <row r="87" spans="1:22" ht="15.75" x14ac:dyDescent="0.25">
      <c r="A87" s="66" t="s">
        <v>77</v>
      </c>
      <c r="B87" s="48">
        <f>B53+B36+B26+B16+B10</f>
        <v>74782554</v>
      </c>
      <c r="C87" s="49">
        <f>C74</f>
        <v>949855</v>
      </c>
      <c r="D87" s="15">
        <f>+D74</f>
        <v>4146800.1</v>
      </c>
      <c r="E87" s="15">
        <f>E74</f>
        <v>6581687.7000000002</v>
      </c>
      <c r="F87" s="15">
        <f>F74</f>
        <v>5632290.0700000003</v>
      </c>
      <c r="G87" s="15">
        <f>G74</f>
        <v>4530123.25</v>
      </c>
      <c r="H87" s="15">
        <f>H74</f>
        <v>5496591.9800000004</v>
      </c>
      <c r="I87" s="15">
        <f>I74</f>
        <v>5672315.4199999999</v>
      </c>
      <c r="J87" s="15">
        <f t="shared" ref="J87" si="2">J74</f>
        <v>5532462.3000000007</v>
      </c>
      <c r="K87" s="15">
        <f>K74</f>
        <v>5018872.67</v>
      </c>
      <c r="L87" s="47">
        <f>L74</f>
        <v>42611143.49000001</v>
      </c>
      <c r="M87"/>
      <c r="N87"/>
      <c r="O87"/>
      <c r="P87"/>
      <c r="Q87"/>
      <c r="R87"/>
      <c r="S87"/>
      <c r="T87"/>
      <c r="U87"/>
      <c r="V87"/>
    </row>
    <row r="88" spans="1:22" x14ac:dyDescent="0.25">
      <c r="A88" t="s">
        <v>82</v>
      </c>
      <c r="V88" s="14"/>
    </row>
    <row r="89" spans="1:22" x14ac:dyDescent="0.25">
      <c r="A89" t="s">
        <v>78</v>
      </c>
    </row>
    <row r="90" spans="1:22" x14ac:dyDescent="0.25">
      <c r="A90" t="s">
        <v>79</v>
      </c>
    </row>
    <row r="94" spans="1:22" x14ac:dyDescent="0.25">
      <c r="C94" s="50"/>
    </row>
    <row r="100" spans="1:22" ht="18.75" x14ac:dyDescent="0.3">
      <c r="A100" s="37" t="s">
        <v>99</v>
      </c>
      <c r="B100" s="39"/>
      <c r="C100" s="39"/>
      <c r="D100" s="40"/>
      <c r="E100" s="40"/>
      <c r="F100" s="41"/>
      <c r="G100" s="42" t="s">
        <v>96</v>
      </c>
      <c r="H100" s="42"/>
      <c r="I100" s="42"/>
      <c r="J100" s="42"/>
      <c r="K100" s="42"/>
      <c r="L100" s="42"/>
      <c r="M100" s="42"/>
      <c r="N100" s="40"/>
      <c r="O100" s="40"/>
      <c r="P100" s="39"/>
      <c r="Q100" s="39"/>
      <c r="R100" s="39"/>
      <c r="S100" s="43"/>
      <c r="T100" s="44"/>
      <c r="U100" s="44"/>
      <c r="V100" s="44"/>
    </row>
    <row r="101" spans="1:22" ht="18.75" x14ac:dyDescent="0.3">
      <c r="A101" s="38" t="s">
        <v>100</v>
      </c>
      <c r="B101" s="43"/>
      <c r="C101" s="43"/>
      <c r="D101" s="40"/>
      <c r="E101" s="40"/>
      <c r="F101" s="40"/>
      <c r="G101" s="40" t="s">
        <v>97</v>
      </c>
      <c r="H101" s="40"/>
      <c r="I101" s="40"/>
      <c r="J101" s="40"/>
      <c r="K101" s="40"/>
      <c r="L101" s="43"/>
      <c r="M101" s="43"/>
      <c r="N101" s="40"/>
      <c r="O101" s="40"/>
      <c r="P101" s="43"/>
      <c r="Q101" s="43"/>
      <c r="R101" s="43"/>
      <c r="S101" s="43"/>
      <c r="T101" s="44"/>
      <c r="U101" s="44"/>
      <c r="V101" s="44"/>
    </row>
    <row r="102" spans="1:22" ht="18.75" x14ac:dyDescent="0.3">
      <c r="A102" s="38" t="s">
        <v>101</v>
      </c>
      <c r="B102" s="43"/>
      <c r="C102" s="43"/>
      <c r="D102" s="40"/>
      <c r="E102" s="40"/>
      <c r="F102" s="40"/>
      <c r="G102" s="40" t="s">
        <v>86</v>
      </c>
      <c r="H102" s="40"/>
      <c r="I102" s="40"/>
      <c r="J102" s="40"/>
      <c r="K102" s="40"/>
      <c r="L102" s="42"/>
      <c r="M102" s="42"/>
      <c r="N102" s="40"/>
      <c r="O102" s="40"/>
      <c r="P102" s="43"/>
      <c r="Q102" s="43"/>
      <c r="R102" s="43"/>
      <c r="S102" s="43"/>
      <c r="T102" s="44"/>
      <c r="U102" s="44"/>
      <c r="V102" s="44"/>
    </row>
    <row r="103" spans="1:22" ht="18.75" x14ac:dyDescent="0.3">
      <c r="A103" s="43"/>
      <c r="B103" s="43"/>
      <c r="C103" s="43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5"/>
      <c r="T103" s="44"/>
      <c r="U103" s="44"/>
      <c r="V103" s="44"/>
    </row>
    <row r="104" spans="1:22" ht="18.75" x14ac:dyDescent="0.3">
      <c r="A104" s="43"/>
      <c r="B104" s="43"/>
      <c r="C104" s="43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5"/>
    </row>
    <row r="105" spans="1:22" ht="18.75" x14ac:dyDescent="0.3">
      <c r="A105" s="43"/>
      <c r="B105" s="43"/>
      <c r="C105" s="43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5"/>
    </row>
    <row r="106" spans="1:22" ht="18.75" x14ac:dyDescent="0.3">
      <c r="A106" s="43"/>
      <c r="B106" s="43"/>
      <c r="C106" s="43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5"/>
    </row>
    <row r="107" spans="1:22" ht="18.75" x14ac:dyDescent="0.3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1:22" ht="18.75" x14ac:dyDescent="0.3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ht="18.75" x14ac:dyDescent="0.3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ht="18.75" x14ac:dyDescent="0.3">
      <c r="A110" s="43"/>
      <c r="B110" s="43"/>
      <c r="C110" s="42"/>
      <c r="D110" s="42" t="s">
        <v>88</v>
      </c>
      <c r="E110" s="42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5"/>
      <c r="S110" s="44"/>
      <c r="T110" s="44"/>
      <c r="U110" s="44"/>
      <c r="V110" s="44"/>
    </row>
    <row r="111" spans="1:22" ht="18.75" x14ac:dyDescent="0.3">
      <c r="A111" s="43"/>
      <c r="B111" s="43"/>
      <c r="C111" s="40"/>
      <c r="D111" s="40" t="s">
        <v>89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5"/>
      <c r="S111" s="44"/>
      <c r="T111" s="44"/>
      <c r="U111" s="44"/>
      <c r="V111" s="44"/>
    </row>
    <row r="112" spans="1:22" ht="18.75" x14ac:dyDescent="0.3">
      <c r="A112" s="43"/>
      <c r="B112" s="43"/>
      <c r="C112" s="40"/>
      <c r="D112" s="40" t="s">
        <v>87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5"/>
      <c r="R112" s="44"/>
      <c r="S112" s="44"/>
      <c r="T112" s="44"/>
      <c r="U112" s="44"/>
      <c r="V112" s="44"/>
    </row>
    <row r="113" spans="1:22" x14ac:dyDescent="0.25">
      <c r="A113" s="16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33"/>
      <c r="S113"/>
      <c r="T113"/>
      <c r="U113"/>
      <c r="V113"/>
    </row>
    <row r="114" spans="1:22" x14ac:dyDescent="0.25">
      <c r="A114" s="16"/>
      <c r="B114" s="16"/>
      <c r="C114" s="16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33"/>
    </row>
  </sheetData>
  <mergeCells count="8">
    <mergeCell ref="A107:V107"/>
    <mergeCell ref="A108:V108"/>
    <mergeCell ref="A109:V109"/>
    <mergeCell ref="A2:L2"/>
    <mergeCell ref="A3:L3"/>
    <mergeCell ref="A4:L4"/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2023-09-07T06:52:49Z</cp:lastPrinted>
  <dcterms:created xsi:type="dcterms:W3CDTF">2018-04-17T18:57:16Z</dcterms:created>
  <dcterms:modified xsi:type="dcterms:W3CDTF">2023-09-07T06:53:24Z</dcterms:modified>
</cp:coreProperties>
</file>